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1"/>
  </bookViews>
  <sheets>
    <sheet name="9ab" sheetId="1" r:id="rId1"/>
    <sheet name="9a" sheetId="2" r:id="rId2"/>
    <sheet name="9b" sheetId="3" r:id="rId3"/>
  </sheets>
  <definedNames/>
  <calcPr fullCalcOnLoad="1"/>
</workbook>
</file>

<file path=xl/sharedStrings.xml><?xml version="1.0" encoding="utf-8"?>
<sst xmlns="http://schemas.openxmlformats.org/spreadsheetml/2006/main" count="246" uniqueCount="68">
  <si>
    <t>STT</t>
  </si>
  <si>
    <t>SBD</t>
  </si>
  <si>
    <t>Họ và tên</t>
  </si>
  <si>
    <t>Lớp</t>
  </si>
  <si>
    <t>Toán</t>
  </si>
  <si>
    <t>Văn</t>
  </si>
  <si>
    <t>Anh</t>
  </si>
  <si>
    <t>Đoàn Thị Lan Anh</t>
  </si>
  <si>
    <t>9A</t>
  </si>
  <si>
    <t>Hoàng Anh</t>
  </si>
  <si>
    <t>9B</t>
  </si>
  <si>
    <t>Dương Anh Bằng</t>
  </si>
  <si>
    <t>Huỳnh Đức Anh</t>
  </si>
  <si>
    <t>Nguyễn Văn Bình</t>
  </si>
  <si>
    <t>Nguyễn Mạnh Cường</t>
  </si>
  <si>
    <t>Đào Thị Vân Anh</t>
  </si>
  <si>
    <t>Dương Hoàng Dũng</t>
  </si>
  <si>
    <t>Nguyễn Minh Hạnh</t>
  </si>
  <si>
    <t>Phạm Văn Cường</t>
  </si>
  <si>
    <t>Phạm Duy Hiếu</t>
  </si>
  <si>
    <t>Nguyễn Đình Hiếu</t>
  </si>
  <si>
    <t>Lê Thị Phương Hoa</t>
  </si>
  <si>
    <t>Cao Khánh Hòa</t>
  </si>
  <si>
    <t>Từ Quang Hiếu</t>
  </si>
  <si>
    <t>Nguyễn Huy Hoàng</t>
  </si>
  <si>
    <t>Nguyễn Phúc Hưng</t>
  </si>
  <si>
    <t>Nguyễn Việt Hoàng</t>
  </si>
  <si>
    <t>Nguyễn Thị Lan Hương</t>
  </si>
  <si>
    <t>Nguyễn Thị Huyền</t>
  </si>
  <si>
    <t>Nguyên Thúy Hường</t>
  </si>
  <si>
    <t>Bùi Thị Tuyết Mai</t>
  </si>
  <si>
    <t>Nguyễn Thị Ngọc</t>
  </si>
  <si>
    <t>Nguyễn Thị Huyền Ngân</t>
  </si>
  <si>
    <t>Thân Thị Bích Ngọc</t>
  </si>
  <si>
    <t>Vũ Thu Oanh</t>
  </si>
  <si>
    <t>Hoàng Văn Quang</t>
  </si>
  <si>
    <t>Mạc Quang Phúc</t>
  </si>
  <si>
    <t>Trần Thị Thu Thanh</t>
  </si>
  <si>
    <t>Nguyễn Khánh Phượng</t>
  </si>
  <si>
    <t>Hoàng Trung Thành</t>
  </si>
  <si>
    <t>Nguyễn Minh Quân</t>
  </si>
  <si>
    <t>Lê Hồng Sơn</t>
  </si>
  <si>
    <t>Nguyễn Thu Thảo</t>
  </si>
  <si>
    <t>Nguyễn Thạch Thảo</t>
  </si>
  <si>
    <t>Cao Thị Phương Thảo</t>
  </si>
  <si>
    <t>Nguyễn Thị Thu Thảo</t>
  </si>
  <si>
    <t>Cao Vũ Phương Thảo</t>
  </si>
  <si>
    <t>Trần Huy Đức Trung</t>
  </si>
  <si>
    <t>Nguyễn Thị Thùy Trang</t>
  </si>
  <si>
    <t>Vũ Văn Trường</t>
  </si>
  <si>
    <t>Vũ Quốc Văn</t>
  </si>
  <si>
    <t>Vương Đức Tuấn</t>
  </si>
  <si>
    <t>Bùi Thị Hà Vi</t>
  </si>
  <si>
    <t>Bùi Thị Ánh Tuyết</t>
  </si>
  <si>
    <t>Phạm Văn Việt</t>
  </si>
  <si>
    <t>9AB</t>
  </si>
  <si>
    <t>TM. NHÀ TRƯỜNG</t>
  </si>
  <si>
    <t>KẾT QUẢ KHẢO SÁT CHẤT LƯỢNG LỚP 9 LẦN 2 NĂM HỌC 2018-2019</t>
  </si>
  <si>
    <t>Vũ Minh Hiếu B</t>
  </si>
  <si>
    <t>Vũ Minh Hiếu A</t>
  </si>
  <si>
    <t>Điểm lần 1</t>
  </si>
  <si>
    <t>Điểm lần 2</t>
  </si>
  <si>
    <t>Điểm 3 môn lần 2</t>
  </si>
  <si>
    <t>So sánh tăng giảm</t>
  </si>
  <si>
    <t xml:space="preserve"> </t>
  </si>
  <si>
    <t>Điểm TB lần 2</t>
  </si>
  <si>
    <t>Điểm TB lần 1</t>
  </si>
  <si>
    <t>So sánh (tăng, giảm)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</si>
</sst>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3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0"/>
    </font>
    <font>
      <sz val="11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justify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4">
      <selection activeCell="G45" sqref="G45"/>
    </sheetView>
  </sheetViews>
  <sheetFormatPr defaultColWidth="9.140625" defaultRowHeight="12.75"/>
  <cols>
    <col min="1" max="1" width="6.140625" style="0" customWidth="1"/>
    <col min="2" max="2" width="6.57421875" style="0" customWidth="1"/>
    <col min="3" max="3" width="22.8515625" style="0" customWidth="1"/>
    <col min="4" max="4" width="8.421875" style="0" customWidth="1"/>
    <col min="5" max="5" width="8.140625" style="7" customWidth="1"/>
    <col min="6" max="6" width="6.140625" style="0" customWidth="1"/>
    <col min="7" max="7" width="6.00390625" style="0" customWidth="1"/>
    <col min="8" max="8" width="5.8515625" style="0" customWidth="1"/>
    <col min="9" max="9" width="7.140625" style="7" customWidth="1"/>
    <col min="10" max="10" width="7.57421875" style="0" customWidth="1"/>
  </cols>
  <sheetData>
    <row r="2" spans="1:10" ht="16.5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</row>
    <row r="3" spans="1:9" ht="16.5">
      <c r="A3" s="26" t="s">
        <v>55</v>
      </c>
      <c r="B3" s="26"/>
      <c r="C3" s="26"/>
      <c r="D3" s="26"/>
      <c r="E3" s="26"/>
      <c r="F3" s="26"/>
      <c r="G3" s="26"/>
      <c r="H3" s="26"/>
      <c r="I3" s="26"/>
    </row>
    <row r="4" spans="1:10" ht="15" customHeight="1">
      <c r="A4" s="24" t="s">
        <v>0</v>
      </c>
      <c r="B4" s="24" t="s">
        <v>1</v>
      </c>
      <c r="C4" s="24" t="s">
        <v>2</v>
      </c>
      <c r="D4" s="24" t="s">
        <v>3</v>
      </c>
      <c r="E4" s="21" t="s">
        <v>60</v>
      </c>
      <c r="F4" s="24" t="s">
        <v>62</v>
      </c>
      <c r="G4" s="24"/>
      <c r="H4" s="24"/>
      <c r="I4" s="21" t="s">
        <v>61</v>
      </c>
      <c r="J4" s="25" t="s">
        <v>63</v>
      </c>
    </row>
    <row r="5" spans="1:10" ht="15" customHeight="1">
      <c r="A5" s="24"/>
      <c r="B5" s="24"/>
      <c r="C5" s="24"/>
      <c r="D5" s="24"/>
      <c r="E5" s="21"/>
      <c r="F5" s="1" t="s">
        <v>4</v>
      </c>
      <c r="G5" s="1" t="s">
        <v>5</v>
      </c>
      <c r="H5" s="1" t="s">
        <v>6</v>
      </c>
      <c r="I5" s="21"/>
      <c r="J5" s="25"/>
    </row>
    <row r="6" spans="1:10" ht="15" customHeight="1">
      <c r="A6" s="1">
        <v>1</v>
      </c>
      <c r="B6" s="1">
        <v>1</v>
      </c>
      <c r="C6" s="4" t="s">
        <v>7</v>
      </c>
      <c r="D6" s="1" t="s">
        <v>8</v>
      </c>
      <c r="E6" s="6">
        <v>29.7</v>
      </c>
      <c r="F6" s="2">
        <v>4.5</v>
      </c>
      <c r="G6" s="2">
        <v>5.3</v>
      </c>
      <c r="H6" s="2">
        <v>5.5</v>
      </c>
      <c r="I6" s="8">
        <f>(F6+G6)*2+H6</f>
        <v>25.1</v>
      </c>
      <c r="J6" s="5">
        <f>I6-E6</f>
        <v>-4.599999999999998</v>
      </c>
    </row>
    <row r="7" spans="1:10" ht="15" customHeight="1">
      <c r="A7" s="1">
        <v>2</v>
      </c>
      <c r="B7" s="1">
        <v>2</v>
      </c>
      <c r="C7" s="2" t="s">
        <v>9</v>
      </c>
      <c r="D7" s="1" t="s">
        <v>10</v>
      </c>
      <c r="E7" s="6">
        <v>14</v>
      </c>
      <c r="F7" s="2">
        <v>3.25</v>
      </c>
      <c r="G7" s="2">
        <v>3.8</v>
      </c>
      <c r="H7" s="2">
        <v>3.2</v>
      </c>
      <c r="I7" s="8">
        <f aca="true" t="shared" si="0" ref="I7:I53">(F7+G7)*2+H7</f>
        <v>17.3</v>
      </c>
      <c r="J7" s="5">
        <f aca="true" t="shared" si="1" ref="J7:J54">I7-E7</f>
        <v>3.3000000000000007</v>
      </c>
    </row>
    <row r="8" spans="1:10" ht="15" customHeight="1">
      <c r="A8" s="1">
        <v>3</v>
      </c>
      <c r="B8" s="1">
        <v>3</v>
      </c>
      <c r="C8" s="4" t="s">
        <v>11</v>
      </c>
      <c r="D8" s="1" t="s">
        <v>8</v>
      </c>
      <c r="E8" s="6">
        <v>25.1</v>
      </c>
      <c r="F8" s="2">
        <v>5</v>
      </c>
      <c r="G8" s="2">
        <v>5.8</v>
      </c>
      <c r="H8" s="2">
        <v>6.2</v>
      </c>
      <c r="I8" s="8">
        <f t="shared" si="0"/>
        <v>27.8</v>
      </c>
      <c r="J8" s="5">
        <f t="shared" si="1"/>
        <v>2.6999999999999993</v>
      </c>
    </row>
    <row r="9" spans="1:10" ht="15" customHeight="1">
      <c r="A9" s="1">
        <v>4</v>
      </c>
      <c r="B9" s="1">
        <v>4</v>
      </c>
      <c r="C9" s="2" t="s">
        <v>12</v>
      </c>
      <c r="D9" s="1" t="s">
        <v>10</v>
      </c>
      <c r="E9" s="6">
        <v>20.6</v>
      </c>
      <c r="F9" s="2">
        <v>2.75</v>
      </c>
      <c r="G9" s="2">
        <v>3.5</v>
      </c>
      <c r="H9" s="2">
        <v>3.6</v>
      </c>
      <c r="I9" s="8">
        <f t="shared" si="0"/>
        <v>16.1</v>
      </c>
      <c r="J9" s="5">
        <f t="shared" si="1"/>
        <v>-4.5</v>
      </c>
    </row>
    <row r="10" spans="1:10" ht="15" customHeight="1">
      <c r="A10" s="1">
        <v>5</v>
      </c>
      <c r="B10" s="1">
        <v>5</v>
      </c>
      <c r="C10" s="4" t="s">
        <v>13</v>
      </c>
      <c r="D10" s="1" t="s">
        <v>8</v>
      </c>
      <c r="E10" s="6">
        <v>29.9</v>
      </c>
      <c r="F10" s="2">
        <v>7</v>
      </c>
      <c r="G10" s="2">
        <v>6.8</v>
      </c>
      <c r="H10" s="2">
        <v>6.3</v>
      </c>
      <c r="I10" s="8">
        <f t="shared" si="0"/>
        <v>33.9</v>
      </c>
      <c r="J10" s="5">
        <f t="shared" si="1"/>
        <v>4</v>
      </c>
    </row>
    <row r="11" spans="1:10" ht="15" customHeight="1">
      <c r="A11" s="1">
        <v>6</v>
      </c>
      <c r="B11" s="1">
        <v>7</v>
      </c>
      <c r="C11" s="4" t="s">
        <v>14</v>
      </c>
      <c r="D11" s="1" t="s">
        <v>8</v>
      </c>
      <c r="E11" s="6">
        <v>32.5</v>
      </c>
      <c r="F11" s="2">
        <v>6.25</v>
      </c>
      <c r="G11" s="2">
        <v>8</v>
      </c>
      <c r="H11" s="2">
        <v>8</v>
      </c>
      <c r="I11" s="8">
        <f t="shared" si="0"/>
        <v>36.5</v>
      </c>
      <c r="J11" s="5">
        <f t="shared" si="1"/>
        <v>4</v>
      </c>
    </row>
    <row r="12" spans="1:10" ht="15" customHeight="1">
      <c r="A12" s="1">
        <v>7</v>
      </c>
      <c r="B12" s="1">
        <v>8</v>
      </c>
      <c r="C12" s="2" t="s">
        <v>15</v>
      </c>
      <c r="D12" s="1" t="s">
        <v>10</v>
      </c>
      <c r="E12" s="6">
        <v>19.6</v>
      </c>
      <c r="F12" s="2">
        <v>4.5</v>
      </c>
      <c r="G12" s="2">
        <v>3.8</v>
      </c>
      <c r="H12" s="2">
        <v>3.4</v>
      </c>
      <c r="I12" s="8">
        <f t="shared" si="0"/>
        <v>20</v>
      </c>
      <c r="J12" s="5">
        <f t="shared" si="1"/>
        <v>0.3999999999999986</v>
      </c>
    </row>
    <row r="13" spans="1:10" ht="15" customHeight="1">
      <c r="A13" s="1">
        <v>8</v>
      </c>
      <c r="B13" s="1">
        <v>9</v>
      </c>
      <c r="C13" s="4" t="s">
        <v>16</v>
      </c>
      <c r="D13" s="1" t="s">
        <v>8</v>
      </c>
      <c r="E13" s="6">
        <v>32.1</v>
      </c>
      <c r="F13" s="2">
        <v>7</v>
      </c>
      <c r="G13" s="2">
        <v>5.3</v>
      </c>
      <c r="H13" s="2">
        <v>6.2</v>
      </c>
      <c r="I13" s="8">
        <f t="shared" si="0"/>
        <v>30.8</v>
      </c>
      <c r="J13" s="5">
        <f t="shared" si="1"/>
        <v>-1.3000000000000007</v>
      </c>
    </row>
    <row r="14" spans="1:10" ht="15" customHeight="1">
      <c r="A14" s="1">
        <v>9</v>
      </c>
      <c r="B14" s="1">
        <v>10</v>
      </c>
      <c r="C14" s="4" t="s">
        <v>17</v>
      </c>
      <c r="D14" s="1" t="s">
        <v>8</v>
      </c>
      <c r="E14" s="6">
        <v>34.5</v>
      </c>
      <c r="F14" s="2">
        <v>6.75</v>
      </c>
      <c r="G14" s="2">
        <v>7.75</v>
      </c>
      <c r="H14" s="2">
        <v>7.8</v>
      </c>
      <c r="I14" s="8">
        <f t="shared" si="0"/>
        <v>36.8</v>
      </c>
      <c r="J14" s="5">
        <f t="shared" si="1"/>
        <v>2.299999999999997</v>
      </c>
    </row>
    <row r="15" spans="1:10" ht="15" customHeight="1">
      <c r="A15" s="1">
        <v>10</v>
      </c>
      <c r="B15" s="1">
        <v>11</v>
      </c>
      <c r="C15" s="2" t="s">
        <v>18</v>
      </c>
      <c r="D15" s="1" t="s">
        <v>10</v>
      </c>
      <c r="E15" s="6">
        <v>14</v>
      </c>
      <c r="F15" s="2">
        <v>3.25</v>
      </c>
      <c r="G15" s="2">
        <v>5.3</v>
      </c>
      <c r="H15" s="2">
        <v>3.6</v>
      </c>
      <c r="I15" s="8">
        <f t="shared" si="0"/>
        <v>20.700000000000003</v>
      </c>
      <c r="J15" s="5">
        <f t="shared" si="1"/>
        <v>6.700000000000003</v>
      </c>
    </row>
    <row r="16" spans="1:10" ht="15" customHeight="1">
      <c r="A16" s="1">
        <v>11</v>
      </c>
      <c r="B16" s="1">
        <v>12</v>
      </c>
      <c r="C16" s="2" t="s">
        <v>19</v>
      </c>
      <c r="D16" s="1" t="s">
        <v>10</v>
      </c>
      <c r="E16" s="6">
        <v>25.9</v>
      </c>
      <c r="F16" s="2">
        <v>7.25</v>
      </c>
      <c r="G16" s="2">
        <v>7.3</v>
      </c>
      <c r="H16" s="2">
        <v>6</v>
      </c>
      <c r="I16" s="8">
        <f t="shared" si="0"/>
        <v>35.1</v>
      </c>
      <c r="J16" s="5">
        <f t="shared" si="1"/>
        <v>9.200000000000003</v>
      </c>
    </row>
    <row r="17" spans="1:10" ht="15" customHeight="1">
      <c r="A17" s="1">
        <v>12</v>
      </c>
      <c r="B17" s="1">
        <v>13</v>
      </c>
      <c r="C17" s="4" t="s">
        <v>59</v>
      </c>
      <c r="D17" s="1" t="s">
        <v>8</v>
      </c>
      <c r="E17" s="6">
        <v>16.4</v>
      </c>
      <c r="F17" s="2">
        <v>3.5</v>
      </c>
      <c r="G17" s="2">
        <v>5.9</v>
      </c>
      <c r="H17" s="2">
        <v>4.9</v>
      </c>
      <c r="I17" s="8">
        <f t="shared" si="0"/>
        <v>23.700000000000003</v>
      </c>
      <c r="J17" s="5">
        <f t="shared" si="1"/>
        <v>7.300000000000004</v>
      </c>
    </row>
    <row r="18" spans="1:10" ht="15" customHeight="1">
      <c r="A18" s="1">
        <v>13</v>
      </c>
      <c r="B18" s="1">
        <v>14</v>
      </c>
      <c r="C18" s="4" t="s">
        <v>20</v>
      </c>
      <c r="D18" s="1" t="s">
        <v>8</v>
      </c>
      <c r="E18" s="6">
        <v>21.5</v>
      </c>
      <c r="F18" s="2">
        <v>5</v>
      </c>
      <c r="G18" s="2">
        <v>4.8</v>
      </c>
      <c r="H18" s="2">
        <v>5.5</v>
      </c>
      <c r="I18" s="8">
        <f t="shared" si="0"/>
        <v>25.1</v>
      </c>
      <c r="J18" s="5">
        <f t="shared" si="1"/>
        <v>3.6000000000000014</v>
      </c>
    </row>
    <row r="19" spans="1:10" ht="15" customHeight="1">
      <c r="A19" s="1">
        <v>14</v>
      </c>
      <c r="B19" s="1">
        <v>15</v>
      </c>
      <c r="C19" s="2" t="s">
        <v>21</v>
      </c>
      <c r="D19" s="1" t="s">
        <v>10</v>
      </c>
      <c r="E19" s="6">
        <v>14.1</v>
      </c>
      <c r="F19" s="2">
        <v>3.5</v>
      </c>
      <c r="G19" s="2">
        <v>5</v>
      </c>
      <c r="H19" s="2">
        <v>3.6</v>
      </c>
      <c r="I19" s="8">
        <f t="shared" si="0"/>
        <v>20.6</v>
      </c>
      <c r="J19" s="5">
        <f t="shared" si="1"/>
        <v>6.500000000000002</v>
      </c>
    </row>
    <row r="20" spans="1:10" ht="15" customHeight="1">
      <c r="A20" s="1">
        <v>15</v>
      </c>
      <c r="B20" s="1">
        <v>16</v>
      </c>
      <c r="C20" s="4" t="s">
        <v>58</v>
      </c>
      <c r="D20" s="1" t="s">
        <v>8</v>
      </c>
      <c r="E20" s="6">
        <v>26.3</v>
      </c>
      <c r="F20" s="2">
        <v>6.5</v>
      </c>
      <c r="G20" s="2">
        <v>5.3</v>
      </c>
      <c r="H20" s="2">
        <v>7.4</v>
      </c>
      <c r="I20" s="8">
        <f t="shared" si="0"/>
        <v>31</v>
      </c>
      <c r="J20" s="5">
        <f t="shared" si="1"/>
        <v>4.699999999999999</v>
      </c>
    </row>
    <row r="21" spans="1:10" ht="15" customHeight="1">
      <c r="A21" s="1">
        <v>16</v>
      </c>
      <c r="B21" s="1">
        <v>17</v>
      </c>
      <c r="C21" s="2" t="s">
        <v>22</v>
      </c>
      <c r="D21" s="1" t="s">
        <v>10</v>
      </c>
      <c r="E21" s="6">
        <v>26.8</v>
      </c>
      <c r="F21" s="2">
        <v>5</v>
      </c>
      <c r="G21" s="2">
        <v>7</v>
      </c>
      <c r="H21" s="2">
        <v>3.6</v>
      </c>
      <c r="I21" s="8">
        <f t="shared" si="0"/>
        <v>27.6</v>
      </c>
      <c r="J21" s="5">
        <f t="shared" si="1"/>
        <v>0.8000000000000007</v>
      </c>
    </row>
    <row r="22" spans="1:10" ht="15" customHeight="1">
      <c r="A22" s="1">
        <v>17</v>
      </c>
      <c r="B22" s="1">
        <v>18</v>
      </c>
      <c r="C22" s="4" t="s">
        <v>23</v>
      </c>
      <c r="D22" s="1" t="s">
        <v>8</v>
      </c>
      <c r="E22" s="6">
        <v>26.6</v>
      </c>
      <c r="F22" s="2">
        <v>4.5</v>
      </c>
      <c r="G22" s="2">
        <v>6.3</v>
      </c>
      <c r="H22" s="2">
        <v>7.1</v>
      </c>
      <c r="I22" s="8">
        <f t="shared" si="0"/>
        <v>28.700000000000003</v>
      </c>
      <c r="J22" s="5">
        <f t="shared" si="1"/>
        <v>2.1000000000000014</v>
      </c>
    </row>
    <row r="23" spans="1:10" ht="15" customHeight="1">
      <c r="A23" s="1">
        <v>18</v>
      </c>
      <c r="B23" s="1">
        <v>19</v>
      </c>
      <c r="C23" s="2" t="s">
        <v>24</v>
      </c>
      <c r="D23" s="1" t="s">
        <v>10</v>
      </c>
      <c r="E23" s="6">
        <v>29.2</v>
      </c>
      <c r="F23" s="2">
        <v>6.75</v>
      </c>
      <c r="G23" s="2">
        <v>7</v>
      </c>
      <c r="H23" s="2">
        <v>6.4</v>
      </c>
      <c r="I23" s="8">
        <f t="shared" si="0"/>
        <v>33.9</v>
      </c>
      <c r="J23" s="5">
        <f t="shared" si="1"/>
        <v>4.699999999999999</v>
      </c>
    </row>
    <row r="24" spans="1:10" ht="15" customHeight="1">
      <c r="A24" s="1">
        <v>19</v>
      </c>
      <c r="B24" s="1">
        <v>20</v>
      </c>
      <c r="C24" s="4" t="s">
        <v>25</v>
      </c>
      <c r="D24" s="1" t="s">
        <v>8</v>
      </c>
      <c r="E24" s="6">
        <v>29.6</v>
      </c>
      <c r="F24" s="2">
        <v>7</v>
      </c>
      <c r="G24" s="2">
        <v>5.8</v>
      </c>
      <c r="H24" s="2">
        <v>5.7</v>
      </c>
      <c r="I24" s="8">
        <f t="shared" si="0"/>
        <v>31.3</v>
      </c>
      <c r="J24" s="5">
        <f t="shared" si="1"/>
        <v>1.6999999999999993</v>
      </c>
    </row>
    <row r="25" spans="1:10" ht="15" customHeight="1">
      <c r="A25" s="1">
        <v>20</v>
      </c>
      <c r="B25" s="1">
        <v>21</v>
      </c>
      <c r="C25" s="2" t="s">
        <v>26</v>
      </c>
      <c r="D25" s="1" t="s">
        <v>10</v>
      </c>
      <c r="E25" s="6">
        <v>22.9</v>
      </c>
      <c r="F25" s="2">
        <v>4.75</v>
      </c>
      <c r="G25" s="2">
        <v>3.8</v>
      </c>
      <c r="H25" s="2">
        <v>3.2</v>
      </c>
      <c r="I25" s="8">
        <f t="shared" si="0"/>
        <v>20.3</v>
      </c>
      <c r="J25" s="5">
        <f t="shared" si="1"/>
        <v>-2.599999999999998</v>
      </c>
    </row>
    <row r="26" spans="1:10" ht="15" customHeight="1">
      <c r="A26" s="1">
        <v>21</v>
      </c>
      <c r="B26" s="1">
        <v>22</v>
      </c>
      <c r="C26" s="4" t="s">
        <v>27</v>
      </c>
      <c r="D26" s="1" t="s">
        <v>8</v>
      </c>
      <c r="E26" s="6">
        <v>30.3</v>
      </c>
      <c r="F26" s="2">
        <v>7</v>
      </c>
      <c r="G26" s="2">
        <v>5.8</v>
      </c>
      <c r="H26" s="2">
        <v>6.4</v>
      </c>
      <c r="I26" s="8">
        <f t="shared" si="0"/>
        <v>32</v>
      </c>
      <c r="J26" s="5">
        <f t="shared" si="1"/>
        <v>1.6999999999999993</v>
      </c>
    </row>
    <row r="27" spans="1:10" ht="15" customHeight="1">
      <c r="A27" s="1">
        <v>22</v>
      </c>
      <c r="B27" s="1">
        <v>23</v>
      </c>
      <c r="C27" s="2" t="s">
        <v>28</v>
      </c>
      <c r="D27" s="1" t="s">
        <v>10</v>
      </c>
      <c r="E27" s="6">
        <v>16.9</v>
      </c>
      <c r="F27" s="2">
        <v>2.5</v>
      </c>
      <c r="G27" s="2">
        <v>5.3</v>
      </c>
      <c r="H27" s="2">
        <v>4.4</v>
      </c>
      <c r="I27" s="8">
        <f t="shared" si="0"/>
        <v>20</v>
      </c>
      <c r="J27" s="5">
        <f t="shared" si="1"/>
        <v>3.1000000000000014</v>
      </c>
    </row>
    <row r="28" spans="1:10" ht="15" customHeight="1">
      <c r="A28" s="1">
        <v>23</v>
      </c>
      <c r="B28" s="1">
        <v>24</v>
      </c>
      <c r="C28" s="4" t="s">
        <v>29</v>
      </c>
      <c r="D28" s="1" t="s">
        <v>8</v>
      </c>
      <c r="E28" s="6">
        <v>36.6</v>
      </c>
      <c r="F28" s="2">
        <v>6.75</v>
      </c>
      <c r="G28" s="2">
        <v>7.3</v>
      </c>
      <c r="H28" s="2">
        <v>7.3</v>
      </c>
      <c r="I28" s="8">
        <f t="shared" si="0"/>
        <v>35.4</v>
      </c>
      <c r="J28" s="5">
        <f t="shared" si="1"/>
        <v>-1.2000000000000028</v>
      </c>
    </row>
    <row r="29" spans="1:10" ht="15" customHeight="1">
      <c r="A29" s="1">
        <v>24</v>
      </c>
      <c r="B29" s="1">
        <v>26</v>
      </c>
      <c r="C29" s="4" t="s">
        <v>30</v>
      </c>
      <c r="D29" s="1" t="s">
        <v>8</v>
      </c>
      <c r="E29" s="6">
        <v>29.8</v>
      </c>
      <c r="F29" s="2">
        <v>6.75</v>
      </c>
      <c r="G29" s="2">
        <v>7.5</v>
      </c>
      <c r="H29" s="2">
        <v>8.2</v>
      </c>
      <c r="I29" s="8">
        <f t="shared" si="0"/>
        <v>36.7</v>
      </c>
      <c r="J29" s="5">
        <f t="shared" si="1"/>
        <v>6.900000000000002</v>
      </c>
    </row>
    <row r="30" spans="1:10" ht="15" customHeight="1">
      <c r="A30" s="1">
        <v>25</v>
      </c>
      <c r="B30" s="1">
        <v>27</v>
      </c>
      <c r="C30" s="2" t="s">
        <v>31</v>
      </c>
      <c r="D30" s="1" t="s">
        <v>10</v>
      </c>
      <c r="E30" s="6">
        <v>20.1</v>
      </c>
      <c r="F30" s="2">
        <v>3.5</v>
      </c>
      <c r="G30" s="2">
        <v>4.5</v>
      </c>
      <c r="H30" s="2">
        <v>4.3</v>
      </c>
      <c r="I30" s="8">
        <f t="shared" si="0"/>
        <v>20.3</v>
      </c>
      <c r="J30" s="5">
        <f t="shared" si="1"/>
        <v>0.1999999999999993</v>
      </c>
    </row>
    <row r="31" spans="1:10" ht="15" customHeight="1">
      <c r="A31" s="1">
        <v>26</v>
      </c>
      <c r="B31" s="1">
        <v>28</v>
      </c>
      <c r="C31" s="4" t="s">
        <v>32</v>
      </c>
      <c r="D31" s="1" t="s">
        <v>8</v>
      </c>
      <c r="E31" s="6">
        <v>35.9</v>
      </c>
      <c r="F31" s="2">
        <v>6.75</v>
      </c>
      <c r="G31" s="2">
        <v>6.8</v>
      </c>
      <c r="H31" s="2">
        <v>8.4</v>
      </c>
      <c r="I31" s="8">
        <f t="shared" si="0"/>
        <v>35.5</v>
      </c>
      <c r="J31" s="5">
        <f t="shared" si="1"/>
        <v>-0.3999999999999986</v>
      </c>
    </row>
    <row r="32" spans="1:10" ht="15" customHeight="1">
      <c r="A32" s="1">
        <v>27</v>
      </c>
      <c r="B32" s="1">
        <v>29</v>
      </c>
      <c r="C32" s="2" t="s">
        <v>33</v>
      </c>
      <c r="D32" s="1" t="s">
        <v>10</v>
      </c>
      <c r="E32" s="6">
        <v>22.7</v>
      </c>
      <c r="F32" s="2">
        <v>4.75</v>
      </c>
      <c r="G32" s="2">
        <v>5.8</v>
      </c>
      <c r="H32" s="2">
        <v>4.2</v>
      </c>
      <c r="I32" s="8">
        <f t="shared" si="0"/>
        <v>25.3</v>
      </c>
      <c r="J32" s="5">
        <f t="shared" si="1"/>
        <v>2.6000000000000014</v>
      </c>
    </row>
    <row r="33" spans="1:10" ht="15" customHeight="1">
      <c r="A33" s="1">
        <v>28</v>
      </c>
      <c r="B33" s="1">
        <v>30</v>
      </c>
      <c r="C33" s="4" t="s">
        <v>34</v>
      </c>
      <c r="D33" s="1" t="s">
        <v>8</v>
      </c>
      <c r="E33" s="6">
        <v>43.5</v>
      </c>
      <c r="F33" s="2">
        <v>10</v>
      </c>
      <c r="G33" s="2">
        <v>8</v>
      </c>
      <c r="H33" s="2">
        <v>9.3</v>
      </c>
      <c r="I33" s="8">
        <f t="shared" si="0"/>
        <v>45.3</v>
      </c>
      <c r="J33" s="5">
        <f t="shared" si="1"/>
        <v>1.7999999999999972</v>
      </c>
    </row>
    <row r="34" spans="1:10" ht="15" customHeight="1">
      <c r="A34" s="1">
        <v>29</v>
      </c>
      <c r="B34" s="1">
        <v>32</v>
      </c>
      <c r="C34" s="4" t="s">
        <v>35</v>
      </c>
      <c r="D34" s="1" t="s">
        <v>8</v>
      </c>
      <c r="E34" s="6">
        <v>24.5</v>
      </c>
      <c r="F34" s="2">
        <v>4.25</v>
      </c>
      <c r="G34" s="2">
        <v>6</v>
      </c>
      <c r="H34" s="2">
        <v>5</v>
      </c>
      <c r="I34" s="8">
        <f t="shared" si="0"/>
        <v>25.5</v>
      </c>
      <c r="J34" s="5">
        <f t="shared" si="1"/>
        <v>1</v>
      </c>
    </row>
    <row r="35" spans="1:10" ht="15" customHeight="1">
      <c r="A35" s="1">
        <v>30</v>
      </c>
      <c r="B35" s="1">
        <v>33</v>
      </c>
      <c r="C35" s="2" t="s">
        <v>36</v>
      </c>
      <c r="D35" s="1" t="s">
        <v>10</v>
      </c>
      <c r="E35" s="6">
        <v>21.4</v>
      </c>
      <c r="F35" s="2">
        <v>3.25</v>
      </c>
      <c r="G35" s="2">
        <v>5</v>
      </c>
      <c r="H35" s="2">
        <v>3.8</v>
      </c>
      <c r="I35" s="8">
        <f t="shared" si="0"/>
        <v>20.3</v>
      </c>
      <c r="J35" s="5">
        <f t="shared" si="1"/>
        <v>-1.0999999999999979</v>
      </c>
    </row>
    <row r="36" spans="1:10" ht="15" customHeight="1">
      <c r="A36" s="1">
        <v>31</v>
      </c>
      <c r="B36" s="1">
        <v>34</v>
      </c>
      <c r="C36" s="4" t="s">
        <v>37</v>
      </c>
      <c r="D36" s="1" t="s">
        <v>8</v>
      </c>
      <c r="E36" s="6">
        <v>26.3</v>
      </c>
      <c r="F36" s="2">
        <v>6</v>
      </c>
      <c r="G36" s="2">
        <v>5.8</v>
      </c>
      <c r="H36" s="2">
        <v>6.1</v>
      </c>
      <c r="I36" s="8">
        <f t="shared" si="0"/>
        <v>29.700000000000003</v>
      </c>
      <c r="J36" s="5">
        <f t="shared" si="1"/>
        <v>3.400000000000002</v>
      </c>
    </row>
    <row r="37" spans="1:10" ht="15" customHeight="1">
      <c r="A37" s="1">
        <v>32</v>
      </c>
      <c r="B37" s="1">
        <v>35</v>
      </c>
      <c r="C37" s="2" t="s">
        <v>38</v>
      </c>
      <c r="D37" s="1" t="s">
        <v>10</v>
      </c>
      <c r="E37" s="6">
        <v>24.4</v>
      </c>
      <c r="F37" s="2">
        <v>4.25</v>
      </c>
      <c r="G37" s="2">
        <v>6</v>
      </c>
      <c r="H37" s="2">
        <v>5</v>
      </c>
      <c r="I37" s="8">
        <f t="shared" si="0"/>
        <v>25.5</v>
      </c>
      <c r="J37" s="5">
        <f t="shared" si="1"/>
        <v>1.1000000000000014</v>
      </c>
    </row>
    <row r="38" spans="1:10" ht="15" customHeight="1">
      <c r="A38" s="1">
        <v>33</v>
      </c>
      <c r="B38" s="1">
        <v>36</v>
      </c>
      <c r="C38" s="4" t="s">
        <v>39</v>
      </c>
      <c r="D38" s="1" t="s">
        <v>8</v>
      </c>
      <c r="E38" s="6">
        <v>33.4</v>
      </c>
      <c r="F38" s="2">
        <v>6</v>
      </c>
      <c r="G38" s="2">
        <v>6.5</v>
      </c>
      <c r="H38" s="2">
        <v>7.1</v>
      </c>
      <c r="I38" s="8">
        <f t="shared" si="0"/>
        <v>32.1</v>
      </c>
      <c r="J38" s="5">
        <f t="shared" si="1"/>
        <v>-1.2999999999999972</v>
      </c>
    </row>
    <row r="39" spans="1:10" ht="15" customHeight="1">
      <c r="A39" s="1">
        <v>34</v>
      </c>
      <c r="B39" s="1">
        <v>37</v>
      </c>
      <c r="C39" s="2" t="s">
        <v>40</v>
      </c>
      <c r="D39" s="1" t="s">
        <v>10</v>
      </c>
      <c r="E39" s="6">
        <v>21.4</v>
      </c>
      <c r="F39" s="2">
        <v>2.5</v>
      </c>
      <c r="G39" s="2">
        <v>2.8</v>
      </c>
      <c r="H39" s="2">
        <v>3.6</v>
      </c>
      <c r="I39" s="8">
        <f t="shared" si="0"/>
        <v>14.2</v>
      </c>
      <c r="J39" s="5">
        <f t="shared" si="1"/>
        <v>-7.199999999999999</v>
      </c>
    </row>
    <row r="40" spans="1:10" ht="15" customHeight="1">
      <c r="A40" s="1">
        <v>35</v>
      </c>
      <c r="B40" s="1">
        <v>38</v>
      </c>
      <c r="C40" s="2" t="s">
        <v>41</v>
      </c>
      <c r="D40" s="1" t="s">
        <v>10</v>
      </c>
      <c r="E40" s="6">
        <v>21.5</v>
      </c>
      <c r="F40" s="2">
        <v>5.5</v>
      </c>
      <c r="G40" s="2">
        <v>4.3</v>
      </c>
      <c r="H40" s="2">
        <v>2.4</v>
      </c>
      <c r="I40" s="8">
        <f t="shared" si="0"/>
        <v>22</v>
      </c>
      <c r="J40" s="5">
        <f t="shared" si="1"/>
        <v>0.5</v>
      </c>
    </row>
    <row r="41" spans="1:10" ht="15" customHeight="1">
      <c r="A41" s="1">
        <v>36</v>
      </c>
      <c r="B41" s="1">
        <v>39</v>
      </c>
      <c r="C41" s="4" t="s">
        <v>42</v>
      </c>
      <c r="D41" s="1" t="s">
        <v>8</v>
      </c>
      <c r="E41" s="6">
        <v>21</v>
      </c>
      <c r="F41" s="2">
        <v>3.75</v>
      </c>
      <c r="G41" s="2">
        <v>6</v>
      </c>
      <c r="H41" s="2">
        <v>3.9</v>
      </c>
      <c r="I41" s="8">
        <f t="shared" si="0"/>
        <v>23.4</v>
      </c>
      <c r="J41" s="5">
        <f t="shared" si="1"/>
        <v>2.3999999999999986</v>
      </c>
    </row>
    <row r="42" spans="1:10" ht="15" customHeight="1">
      <c r="A42" s="1">
        <v>37</v>
      </c>
      <c r="B42" s="1">
        <v>40</v>
      </c>
      <c r="C42" s="2" t="s">
        <v>43</v>
      </c>
      <c r="D42" s="1" t="s">
        <v>10</v>
      </c>
      <c r="E42" s="6">
        <v>24.1</v>
      </c>
      <c r="F42" s="2">
        <v>4.5</v>
      </c>
      <c r="G42" s="2">
        <v>5.8</v>
      </c>
      <c r="H42" s="2">
        <v>3.6</v>
      </c>
      <c r="I42" s="8">
        <f t="shared" si="0"/>
        <v>24.200000000000003</v>
      </c>
      <c r="J42" s="5">
        <f t="shared" si="1"/>
        <v>0.10000000000000142</v>
      </c>
    </row>
    <row r="43" spans="1:10" ht="15" customHeight="1">
      <c r="A43" s="1">
        <v>38</v>
      </c>
      <c r="B43" s="1">
        <v>41</v>
      </c>
      <c r="C43" s="4" t="s">
        <v>44</v>
      </c>
      <c r="D43" s="1" t="s">
        <v>8</v>
      </c>
      <c r="E43" s="6">
        <v>37.4</v>
      </c>
      <c r="F43" s="2">
        <v>7.25</v>
      </c>
      <c r="G43" s="2">
        <v>8</v>
      </c>
      <c r="H43" s="2">
        <v>8.3</v>
      </c>
      <c r="I43" s="8">
        <f t="shared" si="0"/>
        <v>38.8</v>
      </c>
      <c r="J43" s="5">
        <f t="shared" si="1"/>
        <v>1.3999999999999986</v>
      </c>
    </row>
    <row r="44" spans="1:10" ht="15" customHeight="1">
      <c r="A44" s="1">
        <v>39</v>
      </c>
      <c r="B44" s="1">
        <v>42</v>
      </c>
      <c r="C44" s="2" t="s">
        <v>45</v>
      </c>
      <c r="D44" s="1" t="s">
        <v>10</v>
      </c>
      <c r="E44" s="6">
        <v>25.4</v>
      </c>
      <c r="F44" s="2">
        <v>4.75</v>
      </c>
      <c r="G44" s="2">
        <v>6</v>
      </c>
      <c r="H44" s="2">
        <v>5.1</v>
      </c>
      <c r="I44" s="8">
        <f t="shared" si="0"/>
        <v>26.6</v>
      </c>
      <c r="J44" s="5">
        <f t="shared" si="1"/>
        <v>1.2000000000000028</v>
      </c>
    </row>
    <row r="45" spans="1:10" ht="15" customHeight="1">
      <c r="A45" s="1">
        <v>40</v>
      </c>
      <c r="B45" s="1">
        <v>43</v>
      </c>
      <c r="C45" s="4" t="s">
        <v>46</v>
      </c>
      <c r="D45" s="1" t="s">
        <v>8</v>
      </c>
      <c r="E45" s="6">
        <v>27.7</v>
      </c>
      <c r="F45" s="2">
        <v>4.25</v>
      </c>
      <c r="G45" s="2">
        <v>6.5</v>
      </c>
      <c r="H45" s="2">
        <v>5.6</v>
      </c>
      <c r="I45" s="8">
        <f t="shared" si="0"/>
        <v>27.1</v>
      </c>
      <c r="J45" s="5">
        <f t="shared" si="1"/>
        <v>-0.5999999999999979</v>
      </c>
    </row>
    <row r="46" spans="1:10" ht="15" customHeight="1">
      <c r="A46" s="1">
        <v>41</v>
      </c>
      <c r="B46" s="1">
        <v>45</v>
      </c>
      <c r="C46" s="4" t="s">
        <v>47</v>
      </c>
      <c r="D46" s="1" t="s">
        <v>8</v>
      </c>
      <c r="E46" s="6">
        <v>26.6</v>
      </c>
      <c r="F46" s="2">
        <v>5.75</v>
      </c>
      <c r="G46" s="2">
        <v>5.5</v>
      </c>
      <c r="H46" s="2">
        <v>4</v>
      </c>
      <c r="I46" s="8">
        <f t="shared" si="0"/>
        <v>26.5</v>
      </c>
      <c r="J46" s="5">
        <f t="shared" si="1"/>
        <v>-0.10000000000000142</v>
      </c>
    </row>
    <row r="47" spans="1:10" ht="15" customHeight="1">
      <c r="A47" s="1">
        <v>42</v>
      </c>
      <c r="B47" s="1">
        <v>46</v>
      </c>
      <c r="C47" s="2" t="s">
        <v>48</v>
      </c>
      <c r="D47" s="1" t="s">
        <v>10</v>
      </c>
      <c r="E47" s="6">
        <v>21.2</v>
      </c>
      <c r="F47" s="2">
        <v>3.5</v>
      </c>
      <c r="G47" s="2">
        <v>1.8</v>
      </c>
      <c r="H47" s="2">
        <v>5.4</v>
      </c>
      <c r="I47" s="8">
        <f t="shared" si="0"/>
        <v>16</v>
      </c>
      <c r="J47" s="5">
        <f t="shared" si="1"/>
        <v>-5.199999999999999</v>
      </c>
    </row>
    <row r="48" spans="1:10" ht="15" customHeight="1">
      <c r="A48" s="1">
        <v>43</v>
      </c>
      <c r="B48" s="1">
        <v>47</v>
      </c>
      <c r="C48" s="4" t="s">
        <v>49</v>
      </c>
      <c r="D48" s="1" t="s">
        <v>8</v>
      </c>
      <c r="E48" s="6">
        <v>27.7</v>
      </c>
      <c r="F48" s="2">
        <v>7</v>
      </c>
      <c r="G48" s="2">
        <v>6.5</v>
      </c>
      <c r="H48" s="2">
        <v>6.6</v>
      </c>
      <c r="I48" s="8">
        <f t="shared" si="0"/>
        <v>33.6</v>
      </c>
      <c r="J48" s="5">
        <f t="shared" si="1"/>
        <v>5.900000000000002</v>
      </c>
    </row>
    <row r="49" spans="1:10" ht="15" customHeight="1">
      <c r="A49" s="1">
        <v>44</v>
      </c>
      <c r="B49" s="1">
        <v>48</v>
      </c>
      <c r="C49" s="2" t="s">
        <v>50</v>
      </c>
      <c r="D49" s="1" t="s">
        <v>10</v>
      </c>
      <c r="E49" s="6">
        <v>15.4</v>
      </c>
      <c r="F49" s="2">
        <v>3.25</v>
      </c>
      <c r="G49" s="2">
        <v>2.8</v>
      </c>
      <c r="H49" s="2">
        <v>4.2</v>
      </c>
      <c r="I49" s="8">
        <f t="shared" si="0"/>
        <v>16.3</v>
      </c>
      <c r="J49" s="5">
        <f t="shared" si="1"/>
        <v>0.9000000000000004</v>
      </c>
    </row>
    <row r="50" spans="1:10" ht="15" customHeight="1">
      <c r="A50" s="1">
        <v>45</v>
      </c>
      <c r="B50" s="1">
        <v>49</v>
      </c>
      <c r="C50" s="4" t="s">
        <v>51</v>
      </c>
      <c r="D50" s="1" t="s">
        <v>8</v>
      </c>
      <c r="E50" s="6">
        <v>32.7</v>
      </c>
      <c r="F50" s="2">
        <v>5.25</v>
      </c>
      <c r="G50" s="2">
        <v>5.5</v>
      </c>
      <c r="H50" s="2">
        <v>7.3</v>
      </c>
      <c r="I50" s="8">
        <f t="shared" si="0"/>
        <v>28.8</v>
      </c>
      <c r="J50" s="5">
        <f t="shared" si="1"/>
        <v>-3.900000000000002</v>
      </c>
    </row>
    <row r="51" spans="1:10" ht="15" customHeight="1">
      <c r="A51" s="1">
        <v>46</v>
      </c>
      <c r="B51" s="1">
        <v>50</v>
      </c>
      <c r="C51" s="2" t="s">
        <v>52</v>
      </c>
      <c r="D51" s="1" t="s">
        <v>10</v>
      </c>
      <c r="E51" s="6">
        <v>27.3</v>
      </c>
      <c r="F51" s="2">
        <v>4.5</v>
      </c>
      <c r="G51" s="2">
        <v>5.5</v>
      </c>
      <c r="H51" s="2">
        <v>4.8</v>
      </c>
      <c r="I51" s="8">
        <f t="shared" si="0"/>
        <v>24.8</v>
      </c>
      <c r="J51" s="5">
        <f t="shared" si="1"/>
        <v>-2.5</v>
      </c>
    </row>
    <row r="52" spans="1:10" ht="15" customHeight="1">
      <c r="A52" s="1">
        <v>47</v>
      </c>
      <c r="B52" s="1">
        <v>51</v>
      </c>
      <c r="C52" s="4" t="s">
        <v>53</v>
      </c>
      <c r="D52" s="1" t="s">
        <v>8</v>
      </c>
      <c r="E52" s="6">
        <v>25.5</v>
      </c>
      <c r="F52" s="2">
        <v>6.25</v>
      </c>
      <c r="G52" s="2">
        <v>6.5</v>
      </c>
      <c r="H52" s="2">
        <v>6</v>
      </c>
      <c r="I52" s="8">
        <f t="shared" si="0"/>
        <v>31.5</v>
      </c>
      <c r="J52" s="5">
        <f t="shared" si="1"/>
        <v>6</v>
      </c>
    </row>
    <row r="53" spans="1:10" ht="15" customHeight="1">
      <c r="A53" s="1">
        <v>48</v>
      </c>
      <c r="B53" s="1">
        <v>52</v>
      </c>
      <c r="C53" s="2" t="s">
        <v>54</v>
      </c>
      <c r="D53" s="1" t="s">
        <v>10</v>
      </c>
      <c r="E53" s="6">
        <v>12.9</v>
      </c>
      <c r="F53" s="2">
        <v>2.75</v>
      </c>
      <c r="G53" s="2">
        <v>4</v>
      </c>
      <c r="H53" s="2">
        <v>3.4</v>
      </c>
      <c r="I53" s="8">
        <f t="shared" si="0"/>
        <v>16.9</v>
      </c>
      <c r="J53" s="5">
        <f t="shared" si="1"/>
        <v>3.9999999999999982</v>
      </c>
    </row>
    <row r="54" spans="1:10" ht="15.75">
      <c r="A54" s="3"/>
      <c r="B54" s="3"/>
      <c r="C54" s="3"/>
      <c r="D54" s="3"/>
      <c r="E54" s="10">
        <f>SUM(E6:E53)</f>
        <v>1224.9</v>
      </c>
      <c r="F54" s="3">
        <f>SUM(F6:F53)</f>
        <v>246.5</v>
      </c>
      <c r="G54" s="3">
        <f>SUM(G6:G53)</f>
        <v>271.3500000000001</v>
      </c>
      <c r="H54" s="3">
        <f>SUM(H6:H53)</f>
        <v>260.9</v>
      </c>
      <c r="I54" s="8">
        <f>SUM(I6:I53)</f>
        <v>1296.5999999999997</v>
      </c>
      <c r="J54" s="5">
        <f t="shared" si="1"/>
        <v>71.69999999999959</v>
      </c>
    </row>
    <row r="55" spans="1:10" ht="15.75">
      <c r="A55" s="5"/>
      <c r="B55" s="5"/>
      <c r="C55" s="5" t="s">
        <v>65</v>
      </c>
      <c r="D55" s="5"/>
      <c r="E55" s="12"/>
      <c r="F55" s="5">
        <f>F54/48</f>
        <v>5.135416666666667</v>
      </c>
      <c r="G55" s="5">
        <f>G54/51</f>
        <v>5.320588235294119</v>
      </c>
      <c r="H55" s="5">
        <f>H54/48</f>
        <v>5.435416666666666</v>
      </c>
      <c r="I55" s="9">
        <f>I54/48</f>
        <v>27.012499999999992</v>
      </c>
      <c r="J55" s="5"/>
    </row>
    <row r="56" spans="1:10" ht="12.75">
      <c r="A56" s="5"/>
      <c r="B56" s="5"/>
      <c r="C56" s="5" t="s">
        <v>66</v>
      </c>
      <c r="D56" s="5"/>
      <c r="E56" s="12"/>
      <c r="F56" s="14">
        <v>4.671</v>
      </c>
      <c r="G56" s="14">
        <v>5.167</v>
      </c>
      <c r="H56" s="14">
        <v>4.988</v>
      </c>
      <c r="I56" s="15">
        <v>24.65</v>
      </c>
      <c r="J56" s="5"/>
    </row>
    <row r="57" spans="1:10" ht="12.75">
      <c r="A57" s="5"/>
      <c r="B57" s="5"/>
      <c r="C57" s="5" t="s">
        <v>67</v>
      </c>
      <c r="D57" s="5"/>
      <c r="E57" s="12"/>
      <c r="F57" s="5">
        <f>F55-F56</f>
        <v>0.4644166666666667</v>
      </c>
      <c r="G57" s="5">
        <f>G55-G56</f>
        <v>0.15358823529411936</v>
      </c>
      <c r="H57" s="5">
        <f>H55-H56</f>
        <v>0.44741666666666546</v>
      </c>
      <c r="I57" s="12">
        <f>I55-I56</f>
        <v>2.3624999999999936</v>
      </c>
      <c r="J57" s="5"/>
    </row>
    <row r="62" spans="4:9" ht="15.75">
      <c r="D62" s="22" t="s">
        <v>56</v>
      </c>
      <c r="E62" s="22"/>
      <c r="F62" s="22"/>
      <c r="G62" s="22"/>
      <c r="H62" s="22"/>
      <c r="I62" s="22"/>
    </row>
    <row r="66" ht="12.75">
      <c r="E66" s="7" t="s">
        <v>64</v>
      </c>
    </row>
  </sheetData>
  <sheetProtection/>
  <mergeCells count="11">
    <mergeCell ref="D4:D5"/>
    <mergeCell ref="E4:E5"/>
    <mergeCell ref="D62:I62"/>
    <mergeCell ref="A2:J2"/>
    <mergeCell ref="F4:H4"/>
    <mergeCell ref="I4:I5"/>
    <mergeCell ref="J4:J5"/>
    <mergeCell ref="A3:I3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4"/>
  <sheetViews>
    <sheetView tabSelected="1" zoomScalePageLayoutView="0" workbookViewId="0" topLeftCell="A13">
      <selection activeCell="M23" sqref="M23"/>
    </sheetView>
  </sheetViews>
  <sheetFormatPr defaultColWidth="9.140625" defaultRowHeight="12.75"/>
  <cols>
    <col min="1" max="1" width="6.140625" style="0" customWidth="1"/>
    <col min="2" max="2" width="6.57421875" style="0" customWidth="1"/>
    <col min="3" max="3" width="22.8515625" style="0" customWidth="1"/>
    <col min="4" max="4" width="8.421875" style="0" customWidth="1"/>
    <col min="5" max="5" width="8.140625" style="7" customWidth="1"/>
    <col min="6" max="6" width="6.28125" style="0" customWidth="1"/>
    <col min="7" max="7" width="6.00390625" style="0" customWidth="1"/>
    <col min="8" max="8" width="5.140625" style="0" customWidth="1"/>
    <col min="9" max="9" width="7.140625" style="7" customWidth="1"/>
    <col min="10" max="10" width="7.421875" style="0" customWidth="1"/>
  </cols>
  <sheetData>
    <row r="2" spans="1:10" ht="16.5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</row>
    <row r="3" spans="1:9" ht="16.5">
      <c r="A3" s="26" t="s">
        <v>8</v>
      </c>
      <c r="B3" s="26"/>
      <c r="C3" s="26"/>
      <c r="D3" s="26"/>
      <c r="E3" s="26"/>
      <c r="F3" s="26"/>
      <c r="G3" s="26"/>
      <c r="H3" s="26"/>
      <c r="I3" s="26"/>
    </row>
    <row r="4" spans="1:10" ht="15" customHeight="1">
      <c r="A4" s="24" t="s">
        <v>0</v>
      </c>
      <c r="B4" s="24" t="s">
        <v>1</v>
      </c>
      <c r="C4" s="24" t="s">
        <v>2</v>
      </c>
      <c r="D4" s="24" t="s">
        <v>3</v>
      </c>
      <c r="E4" s="21" t="s">
        <v>60</v>
      </c>
      <c r="F4" s="24" t="s">
        <v>62</v>
      </c>
      <c r="G4" s="24"/>
      <c r="H4" s="24"/>
      <c r="I4" s="21" t="s">
        <v>61</v>
      </c>
      <c r="J4" s="25" t="s">
        <v>63</v>
      </c>
    </row>
    <row r="5" spans="1:10" ht="15" customHeight="1">
      <c r="A5" s="24"/>
      <c r="B5" s="24"/>
      <c r="C5" s="24"/>
      <c r="D5" s="24"/>
      <c r="E5" s="21"/>
      <c r="F5" s="1" t="s">
        <v>4</v>
      </c>
      <c r="G5" s="1" t="s">
        <v>5</v>
      </c>
      <c r="H5" s="1" t="s">
        <v>6</v>
      </c>
      <c r="I5" s="21"/>
      <c r="J5" s="25"/>
    </row>
    <row r="6" spans="1:10" ht="15" customHeight="1">
      <c r="A6" s="1">
        <v>1</v>
      </c>
      <c r="B6" s="1">
        <v>1</v>
      </c>
      <c r="C6" s="13" t="s">
        <v>7</v>
      </c>
      <c r="D6" s="1" t="s">
        <v>8</v>
      </c>
      <c r="E6" s="6">
        <v>29.7</v>
      </c>
      <c r="F6" s="2">
        <v>4.5</v>
      </c>
      <c r="G6" s="2">
        <v>5.3</v>
      </c>
      <c r="H6" s="2">
        <v>5.5</v>
      </c>
      <c r="I6" s="8">
        <f aca="true" t="shared" si="0" ref="I6:I31">(F6+G6)*2+H6</f>
        <v>25.1</v>
      </c>
      <c r="J6" s="5">
        <f aca="true" t="shared" si="1" ref="J6:J23">I6-E6</f>
        <v>-4.599999999999998</v>
      </c>
    </row>
    <row r="7" spans="1:10" ht="15" customHeight="1">
      <c r="A7" s="1">
        <v>2</v>
      </c>
      <c r="B7" s="1">
        <v>3</v>
      </c>
      <c r="C7" s="13" t="s">
        <v>11</v>
      </c>
      <c r="D7" s="1" t="s">
        <v>8</v>
      </c>
      <c r="E7" s="6">
        <v>25.1</v>
      </c>
      <c r="F7" s="2">
        <v>5</v>
      </c>
      <c r="G7" s="2">
        <v>5.8</v>
      </c>
      <c r="H7" s="2">
        <v>6.2</v>
      </c>
      <c r="I7" s="8">
        <f t="shared" si="0"/>
        <v>27.8</v>
      </c>
      <c r="J7" s="5">
        <f t="shared" si="1"/>
        <v>2.6999999999999993</v>
      </c>
    </row>
    <row r="8" spans="1:10" ht="15" customHeight="1">
      <c r="A8" s="1">
        <v>3</v>
      </c>
      <c r="B8" s="1">
        <v>5</v>
      </c>
      <c r="C8" s="13" t="s">
        <v>13</v>
      </c>
      <c r="D8" s="1" t="s">
        <v>8</v>
      </c>
      <c r="E8" s="6">
        <v>29.9</v>
      </c>
      <c r="F8" s="2">
        <v>7</v>
      </c>
      <c r="G8" s="2">
        <v>6.8</v>
      </c>
      <c r="H8" s="2">
        <v>6.3</v>
      </c>
      <c r="I8" s="8">
        <f t="shared" si="0"/>
        <v>33.9</v>
      </c>
      <c r="J8" s="5">
        <f t="shared" si="1"/>
        <v>4</v>
      </c>
    </row>
    <row r="9" spans="1:10" ht="15" customHeight="1">
      <c r="A9" s="1">
        <v>4</v>
      </c>
      <c r="B9" s="1">
        <v>7</v>
      </c>
      <c r="C9" s="13" t="s">
        <v>14</v>
      </c>
      <c r="D9" s="1" t="s">
        <v>8</v>
      </c>
      <c r="E9" s="6">
        <v>32.5</v>
      </c>
      <c r="F9" s="2">
        <v>6.25</v>
      </c>
      <c r="G9" s="2">
        <v>8</v>
      </c>
      <c r="H9" s="2">
        <v>8</v>
      </c>
      <c r="I9" s="8">
        <f t="shared" si="0"/>
        <v>36.5</v>
      </c>
      <c r="J9" s="5">
        <f t="shared" si="1"/>
        <v>4</v>
      </c>
    </row>
    <row r="10" spans="1:10" ht="15" customHeight="1">
      <c r="A10" s="1">
        <v>5</v>
      </c>
      <c r="B10" s="1">
        <v>9</v>
      </c>
      <c r="C10" s="13" t="s">
        <v>16</v>
      </c>
      <c r="D10" s="1" t="s">
        <v>8</v>
      </c>
      <c r="E10" s="6">
        <v>32.1</v>
      </c>
      <c r="F10" s="2">
        <v>7</v>
      </c>
      <c r="G10" s="2">
        <v>5.3</v>
      </c>
      <c r="H10" s="2">
        <v>6.2</v>
      </c>
      <c r="I10" s="8">
        <f t="shared" si="0"/>
        <v>30.8</v>
      </c>
      <c r="J10" s="5">
        <f t="shared" si="1"/>
        <v>-1.3000000000000007</v>
      </c>
    </row>
    <row r="11" spans="1:10" ht="15" customHeight="1">
      <c r="A11" s="1">
        <v>6</v>
      </c>
      <c r="B11" s="1">
        <v>10</v>
      </c>
      <c r="C11" s="13" t="s">
        <v>17</v>
      </c>
      <c r="D11" s="1" t="s">
        <v>8</v>
      </c>
      <c r="E11" s="6">
        <v>34.5</v>
      </c>
      <c r="F11" s="2">
        <v>6.75</v>
      </c>
      <c r="G11" s="2">
        <v>7.75</v>
      </c>
      <c r="H11" s="2">
        <v>7.8</v>
      </c>
      <c r="I11" s="8">
        <f t="shared" si="0"/>
        <v>36.8</v>
      </c>
      <c r="J11" s="5">
        <f t="shared" si="1"/>
        <v>2.299999999999997</v>
      </c>
    </row>
    <row r="12" spans="1:10" ht="15" customHeight="1">
      <c r="A12" s="1">
        <v>7</v>
      </c>
      <c r="B12" s="1">
        <v>13</v>
      </c>
      <c r="C12" s="13" t="s">
        <v>59</v>
      </c>
      <c r="D12" s="1" t="s">
        <v>8</v>
      </c>
      <c r="E12" s="6">
        <v>16.4</v>
      </c>
      <c r="F12" s="2">
        <v>3.5</v>
      </c>
      <c r="G12" s="2">
        <v>5.9</v>
      </c>
      <c r="H12" s="2">
        <v>4.9</v>
      </c>
      <c r="I12" s="8">
        <f t="shared" si="0"/>
        <v>23.700000000000003</v>
      </c>
      <c r="J12" s="5">
        <f t="shared" si="1"/>
        <v>7.300000000000004</v>
      </c>
    </row>
    <row r="13" spans="1:10" ht="15" customHeight="1">
      <c r="A13" s="1">
        <v>8</v>
      </c>
      <c r="B13" s="1">
        <v>14</v>
      </c>
      <c r="C13" s="13" t="s">
        <v>20</v>
      </c>
      <c r="D13" s="1" t="s">
        <v>8</v>
      </c>
      <c r="E13" s="6">
        <v>21.5</v>
      </c>
      <c r="F13" s="2">
        <v>5</v>
      </c>
      <c r="G13" s="2">
        <v>4.8</v>
      </c>
      <c r="H13" s="2">
        <v>5.5</v>
      </c>
      <c r="I13" s="8">
        <f t="shared" si="0"/>
        <v>25.1</v>
      </c>
      <c r="J13" s="5">
        <f t="shared" si="1"/>
        <v>3.6000000000000014</v>
      </c>
    </row>
    <row r="14" spans="1:10" ht="15" customHeight="1">
      <c r="A14" s="1">
        <v>9</v>
      </c>
      <c r="B14" s="1">
        <v>16</v>
      </c>
      <c r="C14" s="13" t="s">
        <v>58</v>
      </c>
      <c r="D14" s="1" t="s">
        <v>8</v>
      </c>
      <c r="E14" s="6">
        <v>26.3</v>
      </c>
      <c r="F14" s="2">
        <v>6.5</v>
      </c>
      <c r="G14" s="2">
        <v>5.3</v>
      </c>
      <c r="H14" s="2">
        <v>7.4</v>
      </c>
      <c r="I14" s="8">
        <f t="shared" si="0"/>
        <v>31</v>
      </c>
      <c r="J14" s="5">
        <f t="shared" si="1"/>
        <v>4.699999999999999</v>
      </c>
    </row>
    <row r="15" spans="1:10" ht="15" customHeight="1">
      <c r="A15" s="1">
        <v>10</v>
      </c>
      <c r="B15" s="1">
        <v>18</v>
      </c>
      <c r="C15" s="13" t="s">
        <v>23</v>
      </c>
      <c r="D15" s="1" t="s">
        <v>8</v>
      </c>
      <c r="E15" s="6">
        <v>26.6</v>
      </c>
      <c r="F15" s="2">
        <v>4.5</v>
      </c>
      <c r="G15" s="2">
        <v>6.3</v>
      </c>
      <c r="H15" s="2">
        <v>7.1</v>
      </c>
      <c r="I15" s="8">
        <f t="shared" si="0"/>
        <v>28.700000000000003</v>
      </c>
      <c r="J15" s="5">
        <f t="shared" si="1"/>
        <v>2.1000000000000014</v>
      </c>
    </row>
    <row r="16" spans="1:10" ht="15" customHeight="1">
      <c r="A16" s="1">
        <v>11</v>
      </c>
      <c r="B16" s="1">
        <v>20</v>
      </c>
      <c r="C16" s="13" t="s">
        <v>25</v>
      </c>
      <c r="D16" s="1" t="s">
        <v>8</v>
      </c>
      <c r="E16" s="6">
        <v>29.6</v>
      </c>
      <c r="F16" s="2">
        <v>7</v>
      </c>
      <c r="G16" s="2">
        <v>5.8</v>
      </c>
      <c r="H16" s="2">
        <v>5.7</v>
      </c>
      <c r="I16" s="8">
        <f t="shared" si="0"/>
        <v>31.3</v>
      </c>
      <c r="J16" s="5">
        <f t="shared" si="1"/>
        <v>1.6999999999999993</v>
      </c>
    </row>
    <row r="17" spans="1:10" ht="15" customHeight="1">
      <c r="A17" s="1">
        <v>12</v>
      </c>
      <c r="B17" s="1">
        <v>22</v>
      </c>
      <c r="C17" s="13" t="s">
        <v>27</v>
      </c>
      <c r="D17" s="1" t="s">
        <v>8</v>
      </c>
      <c r="E17" s="6">
        <v>30.3</v>
      </c>
      <c r="F17" s="2">
        <v>7</v>
      </c>
      <c r="G17" s="2">
        <v>5.8</v>
      </c>
      <c r="H17" s="2">
        <v>6.4</v>
      </c>
      <c r="I17" s="8">
        <f t="shared" si="0"/>
        <v>32</v>
      </c>
      <c r="J17" s="5">
        <f t="shared" si="1"/>
        <v>1.6999999999999993</v>
      </c>
    </row>
    <row r="18" spans="1:10" ht="15" customHeight="1">
      <c r="A18" s="1">
        <v>13</v>
      </c>
      <c r="B18" s="1">
        <v>24</v>
      </c>
      <c r="C18" s="13" t="s">
        <v>29</v>
      </c>
      <c r="D18" s="1" t="s">
        <v>8</v>
      </c>
      <c r="E18" s="6">
        <v>36.6</v>
      </c>
      <c r="F18" s="2">
        <v>6.75</v>
      </c>
      <c r="G18" s="2">
        <v>7.3</v>
      </c>
      <c r="H18" s="2">
        <v>7.3</v>
      </c>
      <c r="I18" s="8">
        <f t="shared" si="0"/>
        <v>35.4</v>
      </c>
      <c r="J18" s="5">
        <f t="shared" si="1"/>
        <v>-1.2000000000000028</v>
      </c>
    </row>
    <row r="19" spans="1:10" ht="15" customHeight="1">
      <c r="A19" s="1">
        <v>14</v>
      </c>
      <c r="B19" s="1">
        <v>26</v>
      </c>
      <c r="C19" s="13" t="s">
        <v>30</v>
      </c>
      <c r="D19" s="1" t="s">
        <v>8</v>
      </c>
      <c r="E19" s="6">
        <v>29.8</v>
      </c>
      <c r="F19" s="2">
        <v>6.75</v>
      </c>
      <c r="G19" s="2">
        <v>7.5</v>
      </c>
      <c r="H19" s="2">
        <v>8.2</v>
      </c>
      <c r="I19" s="8">
        <f t="shared" si="0"/>
        <v>36.7</v>
      </c>
      <c r="J19" s="5">
        <f t="shared" si="1"/>
        <v>6.900000000000002</v>
      </c>
    </row>
    <row r="20" spans="1:10" ht="15" customHeight="1">
      <c r="A20" s="1">
        <v>15</v>
      </c>
      <c r="B20" s="1">
        <v>28</v>
      </c>
      <c r="C20" s="13" t="s">
        <v>32</v>
      </c>
      <c r="D20" s="1" t="s">
        <v>8</v>
      </c>
      <c r="E20" s="6">
        <v>35.9</v>
      </c>
      <c r="F20" s="2">
        <v>6.75</v>
      </c>
      <c r="G20" s="2">
        <v>6.8</v>
      </c>
      <c r="H20" s="2">
        <v>8.4</v>
      </c>
      <c r="I20" s="8">
        <f t="shared" si="0"/>
        <v>35.5</v>
      </c>
      <c r="J20" s="5">
        <f t="shared" si="1"/>
        <v>-0.3999999999999986</v>
      </c>
    </row>
    <row r="21" spans="1:10" ht="15" customHeight="1">
      <c r="A21" s="1">
        <v>16</v>
      </c>
      <c r="B21" s="1">
        <v>30</v>
      </c>
      <c r="C21" s="13" t="s">
        <v>34</v>
      </c>
      <c r="D21" s="1" t="s">
        <v>8</v>
      </c>
      <c r="E21" s="6">
        <v>43.5</v>
      </c>
      <c r="F21" s="2">
        <v>10</v>
      </c>
      <c r="G21" s="2">
        <v>8</v>
      </c>
      <c r="H21" s="2">
        <v>9.3</v>
      </c>
      <c r="I21" s="8">
        <f t="shared" si="0"/>
        <v>45.3</v>
      </c>
      <c r="J21" s="5">
        <f t="shared" si="1"/>
        <v>1.7999999999999972</v>
      </c>
    </row>
    <row r="22" spans="1:10" ht="15" customHeight="1">
      <c r="A22" s="1">
        <v>17</v>
      </c>
      <c r="B22" s="1">
        <v>32</v>
      </c>
      <c r="C22" s="13" t="s">
        <v>35</v>
      </c>
      <c r="D22" s="1" t="s">
        <v>8</v>
      </c>
      <c r="E22" s="6">
        <v>24.5</v>
      </c>
      <c r="F22" s="2">
        <v>4.25</v>
      </c>
      <c r="G22" s="2">
        <v>6</v>
      </c>
      <c r="H22" s="2">
        <v>5</v>
      </c>
      <c r="I22" s="8">
        <f t="shared" si="0"/>
        <v>25.5</v>
      </c>
      <c r="J22" s="5">
        <f t="shared" si="1"/>
        <v>1</v>
      </c>
    </row>
    <row r="23" spans="1:10" ht="15" customHeight="1">
      <c r="A23" s="1">
        <v>18</v>
      </c>
      <c r="B23" s="1">
        <v>34</v>
      </c>
      <c r="C23" s="13" t="s">
        <v>37</v>
      </c>
      <c r="D23" s="1" t="s">
        <v>8</v>
      </c>
      <c r="E23" s="6">
        <v>26.3</v>
      </c>
      <c r="F23" s="2">
        <v>6</v>
      </c>
      <c r="G23" s="2">
        <v>5.8</v>
      </c>
      <c r="H23" s="2">
        <v>6.1</v>
      </c>
      <c r="I23" s="8">
        <f t="shared" si="0"/>
        <v>29.700000000000003</v>
      </c>
      <c r="J23" s="5">
        <f t="shared" si="1"/>
        <v>3.400000000000002</v>
      </c>
    </row>
    <row r="24" spans="1:10" ht="15" customHeight="1">
      <c r="A24" s="1">
        <v>19</v>
      </c>
      <c r="B24" s="1">
        <v>36</v>
      </c>
      <c r="C24" s="13" t="s">
        <v>39</v>
      </c>
      <c r="D24" s="1" t="s">
        <v>8</v>
      </c>
      <c r="E24" s="6">
        <v>33.4</v>
      </c>
      <c r="F24" s="2">
        <v>6</v>
      </c>
      <c r="G24" s="2">
        <v>6.5</v>
      </c>
      <c r="H24" s="2">
        <v>7.1</v>
      </c>
      <c r="I24" s="8">
        <f t="shared" si="0"/>
        <v>32.1</v>
      </c>
      <c r="J24" s="5">
        <f aca="true" t="shared" si="2" ref="J24:J32">I24-E24</f>
        <v>-1.2999999999999972</v>
      </c>
    </row>
    <row r="25" spans="1:10" ht="15" customHeight="1">
      <c r="A25" s="1">
        <v>20</v>
      </c>
      <c r="B25" s="1">
        <v>39</v>
      </c>
      <c r="C25" s="13" t="s">
        <v>42</v>
      </c>
      <c r="D25" s="1" t="s">
        <v>8</v>
      </c>
      <c r="E25" s="6">
        <v>21</v>
      </c>
      <c r="F25" s="2">
        <v>3.75</v>
      </c>
      <c r="G25" s="2">
        <v>6</v>
      </c>
      <c r="H25" s="2">
        <v>3.9</v>
      </c>
      <c r="I25" s="8">
        <f t="shared" si="0"/>
        <v>23.4</v>
      </c>
      <c r="J25" s="5">
        <f t="shared" si="2"/>
        <v>2.3999999999999986</v>
      </c>
    </row>
    <row r="26" spans="1:10" ht="15" customHeight="1">
      <c r="A26" s="1">
        <v>21</v>
      </c>
      <c r="B26" s="1">
        <v>41</v>
      </c>
      <c r="C26" s="13" t="s">
        <v>44</v>
      </c>
      <c r="D26" s="1" t="s">
        <v>8</v>
      </c>
      <c r="E26" s="6">
        <v>37.4</v>
      </c>
      <c r="F26" s="2">
        <v>7.25</v>
      </c>
      <c r="G26" s="2">
        <v>8</v>
      </c>
      <c r="H26" s="2">
        <v>8.3</v>
      </c>
      <c r="I26" s="8">
        <f t="shared" si="0"/>
        <v>38.8</v>
      </c>
      <c r="J26" s="5">
        <f t="shared" si="2"/>
        <v>1.3999999999999986</v>
      </c>
    </row>
    <row r="27" spans="1:10" ht="15" customHeight="1">
      <c r="A27" s="1">
        <v>22</v>
      </c>
      <c r="B27" s="1">
        <v>43</v>
      </c>
      <c r="C27" s="13" t="s">
        <v>46</v>
      </c>
      <c r="D27" s="1" t="s">
        <v>8</v>
      </c>
      <c r="E27" s="19">
        <v>27.7</v>
      </c>
      <c r="F27" s="4">
        <v>4.25</v>
      </c>
      <c r="G27" s="4">
        <v>6.5</v>
      </c>
      <c r="H27" s="4">
        <v>5.6</v>
      </c>
      <c r="I27" s="9">
        <f t="shared" si="0"/>
        <v>27.1</v>
      </c>
      <c r="J27" s="20">
        <f t="shared" si="2"/>
        <v>-0.5999999999999979</v>
      </c>
    </row>
    <row r="28" spans="1:10" ht="15" customHeight="1">
      <c r="A28" s="1">
        <v>23</v>
      </c>
      <c r="B28" s="1">
        <v>45</v>
      </c>
      <c r="C28" s="13" t="s">
        <v>47</v>
      </c>
      <c r="D28" s="1" t="s">
        <v>8</v>
      </c>
      <c r="E28" s="6">
        <v>26.6</v>
      </c>
      <c r="F28" s="2">
        <v>5.75</v>
      </c>
      <c r="G28" s="2">
        <v>5.5</v>
      </c>
      <c r="H28" s="2">
        <v>4</v>
      </c>
      <c r="I28" s="8">
        <f t="shared" si="0"/>
        <v>26.5</v>
      </c>
      <c r="J28" s="5">
        <f t="shared" si="2"/>
        <v>-0.10000000000000142</v>
      </c>
    </row>
    <row r="29" spans="1:10" ht="15" customHeight="1">
      <c r="A29" s="1">
        <v>24</v>
      </c>
      <c r="B29" s="1">
        <v>47</v>
      </c>
      <c r="C29" s="13" t="s">
        <v>49</v>
      </c>
      <c r="D29" s="1" t="s">
        <v>8</v>
      </c>
      <c r="E29" s="6">
        <v>27.7</v>
      </c>
      <c r="F29" s="2">
        <v>7</v>
      </c>
      <c r="G29" s="2">
        <v>6.5</v>
      </c>
      <c r="H29" s="2">
        <v>6.6</v>
      </c>
      <c r="I29" s="8">
        <f t="shared" si="0"/>
        <v>33.6</v>
      </c>
      <c r="J29" s="5">
        <f t="shared" si="2"/>
        <v>5.900000000000002</v>
      </c>
    </row>
    <row r="30" spans="1:10" ht="15" customHeight="1">
      <c r="A30" s="1">
        <v>25</v>
      </c>
      <c r="B30" s="1">
        <v>49</v>
      </c>
      <c r="C30" s="13" t="s">
        <v>51</v>
      </c>
      <c r="D30" s="1" t="s">
        <v>8</v>
      </c>
      <c r="E30" s="6">
        <v>32.7</v>
      </c>
      <c r="F30" s="2">
        <v>5.25</v>
      </c>
      <c r="G30" s="2">
        <v>5.5</v>
      </c>
      <c r="H30" s="2">
        <v>7.3</v>
      </c>
      <c r="I30" s="8">
        <f t="shared" si="0"/>
        <v>28.8</v>
      </c>
      <c r="J30" s="5">
        <f t="shared" si="2"/>
        <v>-3.900000000000002</v>
      </c>
    </row>
    <row r="31" spans="1:10" ht="15" customHeight="1">
      <c r="A31" s="1">
        <v>26</v>
      </c>
      <c r="B31" s="1">
        <v>51</v>
      </c>
      <c r="C31" s="13" t="s">
        <v>53</v>
      </c>
      <c r="D31" s="1" t="s">
        <v>8</v>
      </c>
      <c r="E31" s="6">
        <v>25.5</v>
      </c>
      <c r="F31" s="2">
        <v>6.25</v>
      </c>
      <c r="G31" s="2">
        <v>6.5</v>
      </c>
      <c r="H31" s="2">
        <v>6</v>
      </c>
      <c r="I31" s="8">
        <f t="shared" si="0"/>
        <v>31.5</v>
      </c>
      <c r="J31" s="5">
        <f t="shared" si="2"/>
        <v>6</v>
      </c>
    </row>
    <row r="32" spans="1:10" ht="15.75">
      <c r="A32" s="11"/>
      <c r="B32" s="11"/>
      <c r="C32" s="11"/>
      <c r="D32" s="11"/>
      <c r="E32" s="10">
        <f>SUM(E6:E31)</f>
        <v>763.1000000000001</v>
      </c>
      <c r="F32" s="11">
        <f>SUM(F6:F31)</f>
        <v>156</v>
      </c>
      <c r="G32" s="11">
        <f>SUM(G6:G31)</f>
        <v>165.25</v>
      </c>
      <c r="H32" s="11">
        <f>SUM(H6:H31)</f>
        <v>170.10000000000002</v>
      </c>
      <c r="I32" s="8">
        <f>SUM(I6:I31)</f>
        <v>812.6</v>
      </c>
      <c r="J32" s="5">
        <f t="shared" si="2"/>
        <v>49.499999999999886</v>
      </c>
    </row>
    <row r="33" spans="1:10" ht="15.75">
      <c r="A33" s="5"/>
      <c r="B33" s="5"/>
      <c r="C33" s="5" t="s">
        <v>65</v>
      </c>
      <c r="D33" s="5"/>
      <c r="E33" s="12"/>
      <c r="F33" s="5">
        <f>F32/26</f>
        <v>6</v>
      </c>
      <c r="G33" s="5">
        <f>G32/26</f>
        <v>6.355769230769231</v>
      </c>
      <c r="H33" s="5">
        <f>H32/26</f>
        <v>6.542307692307693</v>
      </c>
      <c r="I33" s="9">
        <f>I32/26</f>
        <v>31.253846153846155</v>
      </c>
      <c r="J33" s="5"/>
    </row>
    <row r="34" spans="1:10" ht="15.75">
      <c r="A34" s="5"/>
      <c r="B34" s="5"/>
      <c r="C34" s="5" t="s">
        <v>66</v>
      </c>
      <c r="D34" s="5"/>
      <c r="E34" s="12"/>
      <c r="F34" s="17">
        <v>5.894</v>
      </c>
      <c r="G34" s="17">
        <v>5.857</v>
      </c>
      <c r="H34" s="17">
        <v>5.846</v>
      </c>
      <c r="I34" s="16">
        <v>29.35</v>
      </c>
      <c r="J34" s="5"/>
    </row>
    <row r="35" spans="1:10" ht="12.75">
      <c r="A35" s="5"/>
      <c r="B35" s="5"/>
      <c r="C35" s="5" t="s">
        <v>67</v>
      </c>
      <c r="D35" s="5"/>
      <c r="E35" s="12"/>
      <c r="F35" s="5">
        <f>F33-F34</f>
        <v>0.10599999999999987</v>
      </c>
      <c r="G35" s="5">
        <f>G33-G34</f>
        <v>0.49876923076923063</v>
      </c>
      <c r="H35" s="5">
        <f>H33-H34</f>
        <v>0.696307692307693</v>
      </c>
      <c r="I35" s="12">
        <f>I33-I34</f>
        <v>1.9038461538461533</v>
      </c>
      <c r="J35" s="5"/>
    </row>
    <row r="39" spans="4:9" ht="15.75">
      <c r="D39" s="27" t="s">
        <v>56</v>
      </c>
      <c r="E39" s="27"/>
      <c r="F39" s="27"/>
      <c r="G39" s="27"/>
      <c r="H39" s="27"/>
      <c r="I39" s="27"/>
    </row>
    <row r="44" ht="12.75">
      <c r="E44" s="7" t="s">
        <v>64</v>
      </c>
    </row>
  </sheetData>
  <sheetProtection/>
  <mergeCells count="11">
    <mergeCell ref="E4:E5"/>
    <mergeCell ref="F4:H4"/>
    <mergeCell ref="I4:I5"/>
    <mergeCell ref="J4:J5"/>
    <mergeCell ref="D39:I39"/>
    <mergeCell ref="A2:J2"/>
    <mergeCell ref="A3:I3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6.140625" style="0" customWidth="1"/>
    <col min="2" max="2" width="6.57421875" style="0" customWidth="1"/>
    <col min="3" max="3" width="22.8515625" style="0" customWidth="1"/>
    <col min="4" max="4" width="8.421875" style="0" customWidth="1"/>
    <col min="5" max="5" width="8.140625" style="7" customWidth="1"/>
    <col min="6" max="6" width="7.7109375" style="0" customWidth="1"/>
    <col min="7" max="7" width="5.140625" style="0" customWidth="1"/>
    <col min="8" max="8" width="5.7109375" style="0" customWidth="1"/>
    <col min="9" max="9" width="7.140625" style="7" customWidth="1"/>
    <col min="10" max="10" width="8.00390625" style="0" customWidth="1"/>
  </cols>
  <sheetData>
    <row r="2" spans="1:10" ht="16.5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</row>
    <row r="3" spans="1:9" ht="16.5">
      <c r="A3" s="26" t="s">
        <v>10</v>
      </c>
      <c r="B3" s="26"/>
      <c r="C3" s="26"/>
      <c r="D3" s="26"/>
      <c r="E3" s="26"/>
      <c r="F3" s="26"/>
      <c r="G3" s="26"/>
      <c r="H3" s="26"/>
      <c r="I3" s="26"/>
    </row>
    <row r="4" spans="1:10" ht="15" customHeight="1">
      <c r="A4" s="24" t="s">
        <v>0</v>
      </c>
      <c r="B4" s="24" t="s">
        <v>1</v>
      </c>
      <c r="C4" s="24" t="s">
        <v>2</v>
      </c>
      <c r="D4" s="24" t="s">
        <v>3</v>
      </c>
      <c r="E4" s="21" t="s">
        <v>60</v>
      </c>
      <c r="F4" s="24" t="s">
        <v>62</v>
      </c>
      <c r="G4" s="24"/>
      <c r="H4" s="24"/>
      <c r="I4" s="21" t="s">
        <v>61</v>
      </c>
      <c r="J4" s="25" t="s">
        <v>63</v>
      </c>
    </row>
    <row r="5" spans="1:10" ht="15" customHeight="1">
      <c r="A5" s="24"/>
      <c r="B5" s="24"/>
      <c r="C5" s="24"/>
      <c r="D5" s="24"/>
      <c r="E5" s="21"/>
      <c r="F5" s="1" t="s">
        <v>4</v>
      </c>
      <c r="G5" s="1" t="s">
        <v>5</v>
      </c>
      <c r="H5" s="1" t="s">
        <v>6</v>
      </c>
      <c r="I5" s="21"/>
      <c r="J5" s="25"/>
    </row>
    <row r="6" spans="1:10" ht="15" customHeight="1">
      <c r="A6" s="1">
        <v>1</v>
      </c>
      <c r="B6" s="1">
        <v>2</v>
      </c>
      <c r="C6" s="2" t="s">
        <v>9</v>
      </c>
      <c r="D6" s="1" t="s">
        <v>10</v>
      </c>
      <c r="E6" s="6">
        <v>14</v>
      </c>
      <c r="F6" s="2">
        <v>3.25</v>
      </c>
      <c r="G6" s="2">
        <v>3.8</v>
      </c>
      <c r="H6" s="2">
        <v>3.2</v>
      </c>
      <c r="I6" s="8">
        <f aca="true" t="shared" si="0" ref="I6:I27">(F6+G6)*2+H6</f>
        <v>17.3</v>
      </c>
      <c r="J6" s="5">
        <f aca="true" t="shared" si="1" ref="J6:J19">I6-E6</f>
        <v>3.3000000000000007</v>
      </c>
    </row>
    <row r="7" spans="1:10" ht="15" customHeight="1">
      <c r="A7" s="1">
        <v>2</v>
      </c>
      <c r="B7" s="1">
        <v>4</v>
      </c>
      <c r="C7" s="2" t="s">
        <v>12</v>
      </c>
      <c r="D7" s="1" t="s">
        <v>10</v>
      </c>
      <c r="E7" s="6">
        <v>20.6</v>
      </c>
      <c r="F7" s="2">
        <v>2.75</v>
      </c>
      <c r="G7" s="2">
        <v>3.5</v>
      </c>
      <c r="H7" s="2">
        <v>3.6</v>
      </c>
      <c r="I7" s="8">
        <f t="shared" si="0"/>
        <v>16.1</v>
      </c>
      <c r="J7" s="5">
        <f t="shared" si="1"/>
        <v>-4.5</v>
      </c>
    </row>
    <row r="8" spans="1:10" ht="15" customHeight="1">
      <c r="A8" s="1">
        <v>3</v>
      </c>
      <c r="B8" s="1">
        <v>8</v>
      </c>
      <c r="C8" s="2" t="s">
        <v>15</v>
      </c>
      <c r="D8" s="1" t="s">
        <v>10</v>
      </c>
      <c r="E8" s="6">
        <v>19.6</v>
      </c>
      <c r="F8" s="2">
        <v>4.5</v>
      </c>
      <c r="G8" s="2">
        <v>3.8</v>
      </c>
      <c r="H8" s="2">
        <v>3.4</v>
      </c>
      <c r="I8" s="8">
        <f t="shared" si="0"/>
        <v>20</v>
      </c>
      <c r="J8" s="5">
        <f t="shared" si="1"/>
        <v>0.3999999999999986</v>
      </c>
    </row>
    <row r="9" spans="1:10" ht="15" customHeight="1">
      <c r="A9" s="1">
        <v>4</v>
      </c>
      <c r="B9" s="1">
        <v>11</v>
      </c>
      <c r="C9" s="2" t="s">
        <v>18</v>
      </c>
      <c r="D9" s="1" t="s">
        <v>10</v>
      </c>
      <c r="E9" s="6">
        <v>14</v>
      </c>
      <c r="F9" s="2">
        <v>3.25</v>
      </c>
      <c r="G9" s="2">
        <v>5.3</v>
      </c>
      <c r="H9" s="2">
        <v>3.6</v>
      </c>
      <c r="I9" s="8">
        <f t="shared" si="0"/>
        <v>20.700000000000003</v>
      </c>
      <c r="J9" s="5">
        <f t="shared" si="1"/>
        <v>6.700000000000003</v>
      </c>
    </row>
    <row r="10" spans="1:10" ht="15" customHeight="1">
      <c r="A10" s="1">
        <v>5</v>
      </c>
      <c r="B10" s="1">
        <v>12</v>
      </c>
      <c r="C10" s="2" t="s">
        <v>19</v>
      </c>
      <c r="D10" s="1" t="s">
        <v>10</v>
      </c>
      <c r="E10" s="6">
        <v>25.9</v>
      </c>
      <c r="F10" s="2">
        <v>7.25</v>
      </c>
      <c r="G10" s="2">
        <v>7.3</v>
      </c>
      <c r="H10" s="2">
        <v>6</v>
      </c>
      <c r="I10" s="8">
        <f t="shared" si="0"/>
        <v>35.1</v>
      </c>
      <c r="J10" s="5">
        <f t="shared" si="1"/>
        <v>9.200000000000003</v>
      </c>
    </row>
    <row r="11" spans="1:10" ht="15" customHeight="1">
      <c r="A11" s="1">
        <v>6</v>
      </c>
      <c r="B11" s="1">
        <v>15</v>
      </c>
      <c r="C11" s="2" t="s">
        <v>21</v>
      </c>
      <c r="D11" s="1" t="s">
        <v>10</v>
      </c>
      <c r="E11" s="6">
        <v>14.1</v>
      </c>
      <c r="F11" s="2">
        <v>3.5</v>
      </c>
      <c r="G11" s="2">
        <v>5</v>
      </c>
      <c r="H11" s="2">
        <v>3.6</v>
      </c>
      <c r="I11" s="8">
        <f t="shared" si="0"/>
        <v>20.6</v>
      </c>
      <c r="J11" s="5">
        <f t="shared" si="1"/>
        <v>6.500000000000002</v>
      </c>
    </row>
    <row r="12" spans="1:10" ht="15" customHeight="1">
      <c r="A12" s="1">
        <v>7</v>
      </c>
      <c r="B12" s="1">
        <v>17</v>
      </c>
      <c r="C12" s="2" t="s">
        <v>22</v>
      </c>
      <c r="D12" s="1" t="s">
        <v>10</v>
      </c>
      <c r="E12" s="6">
        <v>26.8</v>
      </c>
      <c r="F12" s="2">
        <v>5</v>
      </c>
      <c r="G12" s="2">
        <v>7</v>
      </c>
      <c r="H12" s="2">
        <v>3.6</v>
      </c>
      <c r="I12" s="8">
        <f t="shared" si="0"/>
        <v>27.6</v>
      </c>
      <c r="J12" s="5">
        <f t="shared" si="1"/>
        <v>0.8000000000000007</v>
      </c>
    </row>
    <row r="13" spans="1:10" ht="15" customHeight="1">
      <c r="A13" s="1">
        <v>8</v>
      </c>
      <c r="B13" s="1">
        <v>19</v>
      </c>
      <c r="C13" s="2" t="s">
        <v>24</v>
      </c>
      <c r="D13" s="1" t="s">
        <v>10</v>
      </c>
      <c r="E13" s="6">
        <v>29.2</v>
      </c>
      <c r="F13" s="2">
        <v>6.75</v>
      </c>
      <c r="G13" s="2">
        <v>7</v>
      </c>
      <c r="H13" s="2">
        <v>6.4</v>
      </c>
      <c r="I13" s="8">
        <f t="shared" si="0"/>
        <v>33.9</v>
      </c>
      <c r="J13" s="5">
        <f t="shared" si="1"/>
        <v>4.699999999999999</v>
      </c>
    </row>
    <row r="14" spans="1:10" ht="15" customHeight="1">
      <c r="A14" s="1">
        <v>9</v>
      </c>
      <c r="B14" s="1">
        <v>21</v>
      </c>
      <c r="C14" s="2" t="s">
        <v>26</v>
      </c>
      <c r="D14" s="1" t="s">
        <v>10</v>
      </c>
      <c r="E14" s="6">
        <v>22.9</v>
      </c>
      <c r="F14" s="2">
        <v>4.75</v>
      </c>
      <c r="G14" s="2">
        <v>3.8</v>
      </c>
      <c r="H14" s="2">
        <v>3.2</v>
      </c>
      <c r="I14" s="8">
        <f t="shared" si="0"/>
        <v>20.3</v>
      </c>
      <c r="J14" s="5">
        <f t="shared" si="1"/>
        <v>-2.599999999999998</v>
      </c>
    </row>
    <row r="15" spans="1:10" ht="15" customHeight="1">
      <c r="A15" s="1">
        <v>10</v>
      </c>
      <c r="B15" s="1">
        <v>23</v>
      </c>
      <c r="C15" s="2" t="s">
        <v>28</v>
      </c>
      <c r="D15" s="1" t="s">
        <v>10</v>
      </c>
      <c r="E15" s="6">
        <v>16.9</v>
      </c>
      <c r="F15" s="2">
        <v>2.5</v>
      </c>
      <c r="G15" s="2">
        <v>5.3</v>
      </c>
      <c r="H15" s="2">
        <v>4.4</v>
      </c>
      <c r="I15" s="8">
        <f t="shared" si="0"/>
        <v>20</v>
      </c>
      <c r="J15" s="5">
        <f t="shared" si="1"/>
        <v>3.1000000000000014</v>
      </c>
    </row>
    <row r="16" spans="1:10" ht="15" customHeight="1">
      <c r="A16" s="1">
        <v>11</v>
      </c>
      <c r="B16" s="1">
        <v>27</v>
      </c>
      <c r="C16" s="2" t="s">
        <v>31</v>
      </c>
      <c r="D16" s="1" t="s">
        <v>10</v>
      </c>
      <c r="E16" s="6">
        <v>20.1</v>
      </c>
      <c r="F16" s="2">
        <v>3.5</v>
      </c>
      <c r="G16" s="2">
        <v>4.5</v>
      </c>
      <c r="H16" s="2">
        <v>4.3</v>
      </c>
      <c r="I16" s="8">
        <f t="shared" si="0"/>
        <v>20.3</v>
      </c>
      <c r="J16" s="5">
        <f t="shared" si="1"/>
        <v>0.1999999999999993</v>
      </c>
    </row>
    <row r="17" spans="1:10" ht="15" customHeight="1">
      <c r="A17" s="1">
        <v>12</v>
      </c>
      <c r="B17" s="1">
        <v>29</v>
      </c>
      <c r="C17" s="2" t="s">
        <v>33</v>
      </c>
      <c r="D17" s="1" t="s">
        <v>10</v>
      </c>
      <c r="E17" s="6">
        <v>22.7</v>
      </c>
      <c r="F17" s="2">
        <v>4.75</v>
      </c>
      <c r="G17" s="2">
        <v>5.8</v>
      </c>
      <c r="H17" s="2">
        <v>4.2</v>
      </c>
      <c r="I17" s="8">
        <f t="shared" si="0"/>
        <v>25.3</v>
      </c>
      <c r="J17" s="5">
        <f t="shared" si="1"/>
        <v>2.6000000000000014</v>
      </c>
    </row>
    <row r="18" spans="1:10" ht="15" customHeight="1">
      <c r="A18" s="1">
        <v>13</v>
      </c>
      <c r="B18" s="1">
        <v>33</v>
      </c>
      <c r="C18" s="2" t="s">
        <v>36</v>
      </c>
      <c r="D18" s="1" t="s">
        <v>10</v>
      </c>
      <c r="E18" s="6">
        <v>21.4</v>
      </c>
      <c r="F18" s="2">
        <v>3.25</v>
      </c>
      <c r="G18" s="2">
        <v>5</v>
      </c>
      <c r="H18" s="2">
        <v>3.8</v>
      </c>
      <c r="I18" s="8">
        <f t="shared" si="0"/>
        <v>20.3</v>
      </c>
      <c r="J18" s="5">
        <f t="shared" si="1"/>
        <v>-1.0999999999999979</v>
      </c>
    </row>
    <row r="19" spans="1:10" ht="15" customHeight="1">
      <c r="A19" s="1">
        <v>14</v>
      </c>
      <c r="B19" s="1">
        <v>35</v>
      </c>
      <c r="C19" s="2" t="s">
        <v>38</v>
      </c>
      <c r="D19" s="1" t="s">
        <v>10</v>
      </c>
      <c r="E19" s="6">
        <v>24.4</v>
      </c>
      <c r="F19" s="2">
        <v>4.25</v>
      </c>
      <c r="G19" s="2">
        <v>6</v>
      </c>
      <c r="H19" s="2">
        <v>5</v>
      </c>
      <c r="I19" s="8">
        <f t="shared" si="0"/>
        <v>25.5</v>
      </c>
      <c r="J19" s="5">
        <f t="shared" si="1"/>
        <v>1.1000000000000014</v>
      </c>
    </row>
    <row r="20" spans="1:10" ht="15" customHeight="1">
      <c r="A20" s="1">
        <v>15</v>
      </c>
      <c r="B20" s="1">
        <v>37</v>
      </c>
      <c r="C20" s="2" t="s">
        <v>40</v>
      </c>
      <c r="D20" s="1" t="s">
        <v>10</v>
      </c>
      <c r="E20" s="6">
        <v>21.4</v>
      </c>
      <c r="F20" s="2">
        <v>2.5</v>
      </c>
      <c r="G20" s="2">
        <v>2.8</v>
      </c>
      <c r="H20" s="2">
        <v>3.6</v>
      </c>
      <c r="I20" s="8">
        <f t="shared" si="0"/>
        <v>14.2</v>
      </c>
      <c r="J20" s="5">
        <f aca="true" t="shared" si="2" ref="J20:J28">I20-E20</f>
        <v>-7.199999999999999</v>
      </c>
    </row>
    <row r="21" spans="1:10" ht="15" customHeight="1">
      <c r="A21" s="1">
        <v>16</v>
      </c>
      <c r="B21" s="1">
        <v>38</v>
      </c>
      <c r="C21" s="2" t="s">
        <v>41</v>
      </c>
      <c r="D21" s="1" t="s">
        <v>10</v>
      </c>
      <c r="E21" s="6">
        <v>21.5</v>
      </c>
      <c r="F21" s="2">
        <v>5.5</v>
      </c>
      <c r="G21" s="2">
        <v>4.3</v>
      </c>
      <c r="H21" s="2">
        <v>2.4</v>
      </c>
      <c r="I21" s="8">
        <f t="shared" si="0"/>
        <v>22</v>
      </c>
      <c r="J21" s="5">
        <f t="shared" si="2"/>
        <v>0.5</v>
      </c>
    </row>
    <row r="22" spans="1:10" ht="15" customHeight="1">
      <c r="A22" s="1">
        <v>17</v>
      </c>
      <c r="B22" s="1">
        <v>40</v>
      </c>
      <c r="C22" s="2" t="s">
        <v>43</v>
      </c>
      <c r="D22" s="1" t="s">
        <v>10</v>
      </c>
      <c r="E22" s="6">
        <v>24.1</v>
      </c>
      <c r="F22" s="2">
        <v>4.5</v>
      </c>
      <c r="G22" s="2">
        <v>5.8</v>
      </c>
      <c r="H22" s="2">
        <v>3.6</v>
      </c>
      <c r="I22" s="8">
        <f t="shared" si="0"/>
        <v>24.200000000000003</v>
      </c>
      <c r="J22" s="5">
        <f t="shared" si="2"/>
        <v>0.10000000000000142</v>
      </c>
    </row>
    <row r="23" spans="1:10" ht="15" customHeight="1">
      <c r="A23" s="1">
        <v>18</v>
      </c>
      <c r="B23" s="1">
        <v>42</v>
      </c>
      <c r="C23" s="2" t="s">
        <v>45</v>
      </c>
      <c r="D23" s="1" t="s">
        <v>10</v>
      </c>
      <c r="E23" s="6">
        <v>25.4</v>
      </c>
      <c r="F23" s="2">
        <v>4.75</v>
      </c>
      <c r="G23" s="2">
        <v>6</v>
      </c>
      <c r="H23" s="2">
        <v>5.1</v>
      </c>
      <c r="I23" s="8">
        <f t="shared" si="0"/>
        <v>26.6</v>
      </c>
      <c r="J23" s="5">
        <f t="shared" si="2"/>
        <v>1.2000000000000028</v>
      </c>
    </row>
    <row r="24" spans="1:10" ht="15" customHeight="1">
      <c r="A24" s="1">
        <v>19</v>
      </c>
      <c r="B24" s="1">
        <v>46</v>
      </c>
      <c r="C24" s="2" t="s">
        <v>48</v>
      </c>
      <c r="D24" s="1" t="s">
        <v>10</v>
      </c>
      <c r="E24" s="6">
        <v>21.2</v>
      </c>
      <c r="F24" s="2">
        <v>3.5</v>
      </c>
      <c r="G24" s="2">
        <v>1.8</v>
      </c>
      <c r="H24" s="2">
        <v>5.4</v>
      </c>
      <c r="I24" s="8">
        <f t="shared" si="0"/>
        <v>16</v>
      </c>
      <c r="J24" s="5">
        <f t="shared" si="2"/>
        <v>-5.199999999999999</v>
      </c>
    </row>
    <row r="25" spans="1:10" ht="15" customHeight="1">
      <c r="A25" s="1">
        <v>20</v>
      </c>
      <c r="B25" s="1">
        <v>48</v>
      </c>
      <c r="C25" s="2" t="s">
        <v>50</v>
      </c>
      <c r="D25" s="1" t="s">
        <v>10</v>
      </c>
      <c r="E25" s="6">
        <v>15.4</v>
      </c>
      <c r="F25" s="2">
        <v>3.25</v>
      </c>
      <c r="G25" s="2">
        <v>2.8</v>
      </c>
      <c r="H25" s="2">
        <v>4.2</v>
      </c>
      <c r="I25" s="8">
        <f t="shared" si="0"/>
        <v>16.3</v>
      </c>
      <c r="J25" s="5">
        <f t="shared" si="2"/>
        <v>0.9000000000000004</v>
      </c>
    </row>
    <row r="26" spans="1:10" ht="15" customHeight="1">
      <c r="A26" s="1">
        <v>21</v>
      </c>
      <c r="B26" s="1">
        <v>50</v>
      </c>
      <c r="C26" s="2" t="s">
        <v>52</v>
      </c>
      <c r="D26" s="1" t="s">
        <v>10</v>
      </c>
      <c r="E26" s="6">
        <v>27.3</v>
      </c>
      <c r="F26" s="2">
        <v>4.5</v>
      </c>
      <c r="G26" s="2">
        <v>5.5</v>
      </c>
      <c r="H26" s="2">
        <v>4.8</v>
      </c>
      <c r="I26" s="8">
        <f t="shared" si="0"/>
        <v>24.8</v>
      </c>
      <c r="J26" s="5">
        <f t="shared" si="2"/>
        <v>-2.5</v>
      </c>
    </row>
    <row r="27" spans="1:10" ht="15" customHeight="1">
      <c r="A27" s="1">
        <v>22</v>
      </c>
      <c r="B27" s="1">
        <v>52</v>
      </c>
      <c r="C27" s="2" t="s">
        <v>54</v>
      </c>
      <c r="D27" s="1" t="s">
        <v>10</v>
      </c>
      <c r="E27" s="6">
        <v>12.9</v>
      </c>
      <c r="F27" s="2">
        <v>2.75</v>
      </c>
      <c r="G27" s="2">
        <v>4</v>
      </c>
      <c r="H27" s="2">
        <v>3.4</v>
      </c>
      <c r="I27" s="8">
        <f t="shared" si="0"/>
        <v>16.9</v>
      </c>
      <c r="J27" s="5">
        <f t="shared" si="2"/>
        <v>3.9999999999999982</v>
      </c>
    </row>
    <row r="28" spans="1:10" ht="15.75">
      <c r="A28" s="11"/>
      <c r="B28" s="11"/>
      <c r="C28" s="11"/>
      <c r="D28" s="11"/>
      <c r="E28" s="10">
        <f>SUM(E6:E27)</f>
        <v>461.7999999999999</v>
      </c>
      <c r="F28" s="11">
        <f>SUM(F6:F27)</f>
        <v>90.5</v>
      </c>
      <c r="G28" s="11">
        <f>SUM(G6:G27)</f>
        <v>106.09999999999998</v>
      </c>
      <c r="H28" s="11">
        <f>SUM(H6:H27)</f>
        <v>90.80000000000001</v>
      </c>
      <c r="I28" s="8">
        <f>SUM(I6:I27)</f>
        <v>484.00000000000006</v>
      </c>
      <c r="J28" s="5">
        <f t="shared" si="2"/>
        <v>22.20000000000016</v>
      </c>
    </row>
    <row r="29" spans="1:10" ht="15.75">
      <c r="A29" s="5"/>
      <c r="B29" s="5"/>
      <c r="C29" s="5" t="s">
        <v>65</v>
      </c>
      <c r="D29" s="5"/>
      <c r="E29" s="12"/>
      <c r="F29" s="5">
        <f>F28/22</f>
        <v>4.113636363636363</v>
      </c>
      <c r="G29" s="5">
        <f>G28/22</f>
        <v>4.822727272727271</v>
      </c>
      <c r="H29" s="5">
        <f>H28/22</f>
        <v>4.127272727272728</v>
      </c>
      <c r="I29" s="9">
        <f>I28/22</f>
        <v>22.000000000000004</v>
      </c>
      <c r="J29" s="5"/>
    </row>
    <row r="30" spans="1:10" ht="15">
      <c r="A30" s="5"/>
      <c r="B30" s="5"/>
      <c r="C30" s="5" t="s">
        <v>66</v>
      </c>
      <c r="D30" s="5"/>
      <c r="E30" s="12"/>
      <c r="F30" s="18">
        <v>3.4</v>
      </c>
      <c r="G30" s="18">
        <v>4.43</v>
      </c>
      <c r="H30" s="18">
        <v>4.096</v>
      </c>
      <c r="I30" s="12">
        <v>19.76</v>
      </c>
      <c r="J30" s="5"/>
    </row>
    <row r="31" spans="1:10" ht="12.75">
      <c r="A31" s="5"/>
      <c r="B31" s="5"/>
      <c r="C31" s="5" t="s">
        <v>67</v>
      </c>
      <c r="D31" s="5"/>
      <c r="E31" s="12"/>
      <c r="F31" s="5">
        <f>F29-F30</f>
        <v>0.7136363636363634</v>
      </c>
      <c r="G31" s="5">
        <f>G29-G30</f>
        <v>0.3927272727272717</v>
      </c>
      <c r="H31" s="5">
        <f>H29-H30</f>
        <v>0.031272727272727785</v>
      </c>
      <c r="I31" s="12">
        <f>I29-I30</f>
        <v>2.240000000000002</v>
      </c>
      <c r="J31" s="5"/>
    </row>
    <row r="36" spans="4:9" ht="15.75">
      <c r="D36" s="22" t="s">
        <v>56</v>
      </c>
      <c r="E36" s="22"/>
      <c r="F36" s="22"/>
      <c r="G36" s="22"/>
      <c r="H36" s="22"/>
      <c r="I36" s="22"/>
    </row>
    <row r="40" ht="12.75">
      <c r="E40" s="7" t="s">
        <v>64</v>
      </c>
    </row>
  </sheetData>
  <sheetProtection/>
  <mergeCells count="11">
    <mergeCell ref="I4:I5"/>
    <mergeCell ref="A2:J2"/>
    <mergeCell ref="J4:J5"/>
    <mergeCell ref="D36:I36"/>
    <mergeCell ref="A3:I3"/>
    <mergeCell ref="A4:A5"/>
    <mergeCell ref="B4:B5"/>
    <mergeCell ref="C4:C5"/>
    <mergeCell ref="D4:D5"/>
    <mergeCell ref="E4:E5"/>
    <mergeCell ref="F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2019-03-06T03:04:02Z</cp:lastPrinted>
  <dcterms:created xsi:type="dcterms:W3CDTF">2019-01-31T00:22:20Z</dcterms:created>
  <dcterms:modified xsi:type="dcterms:W3CDTF">2019-03-06T09:08:30Z</dcterms:modified>
  <cp:category/>
  <cp:version/>
  <cp:contentType/>
  <cp:contentStatus/>
</cp:coreProperties>
</file>